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G:\Avd ekonomi &amp; styrning\EkAnalys\Gemens_kataloger_EkAnalys\Finspec\Utjämning\Utredningar\Parlamentarisk utredning 2022\Beräkningsfiler\Jämförelseberäkningar slutbetänkande\"/>
    </mc:Choice>
  </mc:AlternateContent>
  <xr:revisionPtr revIDLastSave="0" documentId="13_ncr:1_{1E51EAC2-EE35-4513-AA3C-94DE26EE1C6C}" xr6:coauthVersionLast="47" xr6:coauthVersionMax="47" xr10:uidLastSave="{00000000-0000-0000-0000-000000000000}"/>
  <bookViews>
    <workbookView xWindow="-110" yWindow="-110" windowWidth="19420" windowHeight="10420" xr2:uid="{DAA3491B-064A-481F-8913-7527A8A11732}"/>
  </bookViews>
  <sheets>
    <sheet name="INFO" sheetId="1" r:id="rId1"/>
    <sheet name="1 STANDARDKOST NYTT FÖRSLAG" sheetId="2" r:id="rId2"/>
    <sheet name="2 JÄMFÖRELSE" sheetId="3" r:id="rId3"/>
    <sheet name="3 SORTERAT" sheetId="4" r:id="rId4"/>
    <sheet name="4 HÄLSO OCH SJUKVÅRD" sheetId="6" r:id="rId5"/>
    <sheet name="5 KOLLEKTIVTRAFIK" sheetId="7" r:id="rId6"/>
  </sheets>
  <externalReferences>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3" l="1"/>
  <c r="L3" i="3"/>
  <c r="F3" i="3"/>
  <c r="E3" i="3"/>
  <c r="G3" i="3" s="1"/>
  <c r="C3" i="3"/>
  <c r="B3" i="3"/>
  <c r="E5" i="2"/>
  <c r="U3" i="3"/>
  <c r="K3" i="3" l="1"/>
  <c r="D5" i="2"/>
  <c r="F5" i="2"/>
  <c r="J3" i="3"/>
  <c r="D3" i="3"/>
  <c r="M3"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5F1F1E1-AEAB-4347-9787-F8A28F8C8BB9}" keepAlive="1" name="Fråga - Tabell1" description="Anslutning till Tabell1-frågan i arbetsboken." type="5" refreshedVersion="0" background="1">
    <dbPr connection="Provider=Microsoft.Mashup.OleDb.1;Data Source=$Workbook$;Location=Tabell1;Extended Properties=&quot;&quot;" command="SELECT * FROM [Tabell1]"/>
  </connection>
</connections>
</file>

<file path=xl/sharedStrings.xml><?xml version="1.0" encoding="utf-8"?>
<sst xmlns="http://schemas.openxmlformats.org/spreadsheetml/2006/main" count="181" uniqueCount="84">
  <si>
    <t>MODELLSTRUKTUR</t>
  </si>
  <si>
    <t>INNEHÅLL I DENNA FIL</t>
  </si>
  <si>
    <t>NYTT FÖRSLAG</t>
  </si>
  <si>
    <t>Folkmängd 31/12 2022</t>
  </si>
  <si>
    <t>Bidrag/avgift</t>
  </si>
  <si>
    <t xml:space="preserve">Struktur-kostnad </t>
  </si>
  <si>
    <t>Standardkostnader</t>
  </si>
  <si>
    <t>Riket</t>
  </si>
  <si>
    <t>Hälso och sjukvård</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</si>
  <si>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</si>
  <si>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</si>
  <si>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</si>
  <si>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</si>
  <si>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</si>
  <si>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</si>
  <si>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</si>
  <si>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</si>
  <si>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</si>
  <si>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</si>
  <si>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</si>
  <si>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</si>
  <si>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</si>
  <si>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</si>
  <si>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</si>
  <si>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</si>
  <si>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</si>
  <si>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</si>
  <si>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</si>
  <si>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</si>
  <si>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Modellen finns i såväl förslaget som befintlig utjämning</t>
  </si>
  <si>
    <t>Förändring</t>
  </si>
  <si>
    <t>Ej med i kostnadsutjämningen</t>
  </si>
  <si>
    <t>Eftersläpning NY</t>
  </si>
  <si>
    <t>Del av tidigare modell befolkningsförändringar</t>
  </si>
  <si>
    <t>Del av befolkningsförändringar, eftersläpning</t>
  </si>
  <si>
    <t>Hälso- och sjukvård befintlig</t>
  </si>
  <si>
    <t>Hälso- och sjukvård ny</t>
  </si>
  <si>
    <t>Kollektivtrafik ny</t>
  </si>
  <si>
    <t>Kollektivtrafik befintlig</t>
  </si>
  <si>
    <t>STRUKTURKOSTNAD NY</t>
  </si>
  <si>
    <t>FÖRÄNDRING</t>
  </si>
  <si>
    <t>BIDRAG/AVGIFT NY</t>
  </si>
  <si>
    <t>BIDRAG/AVGIFT BEFINTLIG</t>
  </si>
  <si>
    <t>RANG</t>
  </si>
  <si>
    <t>Modellen finns i befintlig utjämning, tas bort i nytt förslag</t>
  </si>
  <si>
    <t>Befolkningsförändring ny</t>
  </si>
  <si>
    <t>Befolkningsförändring befintlig</t>
  </si>
  <si>
    <t xml:space="preserve">STRUKTURKOSTNAD BEFINTLIG </t>
  </si>
  <si>
    <t>FÖRÄNDRAD ERSÄTTNING, AVGIFT EXKL EFTERSLÄPNINGSERSÄTTNING. KRONOR/INVÅNARE</t>
  </si>
  <si>
    <t>FÖRBÄTTRAT UTFALL</t>
  </si>
  <si>
    <t>av befolkningen</t>
  </si>
  <si>
    <t>Gotland</t>
  </si>
  <si>
    <t>FÖRSÄMRAT UTFALL</t>
  </si>
  <si>
    <t>HÄLSO- OCH SJUKVÅRD FÖRSLAG MOT BEFINTLIG 2024</t>
  </si>
  <si>
    <t>Beman glesbygd</t>
  </si>
  <si>
    <t>Vård gleshet</t>
  </si>
  <si>
    <t>Vårdbehov</t>
  </si>
  <si>
    <t>Löner</t>
  </si>
  <si>
    <t>Totalt</t>
  </si>
  <si>
    <t>KOLLEKTVTRAFIK FÖRSLAG MOT BEFINTLIG 2024</t>
  </si>
  <si>
    <t>Antal</t>
  </si>
  <si>
    <t xml:space="preserve">Andel </t>
  </si>
  <si>
    <t xml:space="preserve">Roten </t>
  </si>
  <si>
    <t xml:space="preserve">boende i </t>
  </si>
  <si>
    <t>pendlare</t>
  </si>
  <si>
    <t>ur invånar-</t>
  </si>
  <si>
    <t xml:space="preserve">Viktat </t>
  </si>
  <si>
    <t>Medelvärde</t>
  </si>
  <si>
    <t>tätort, ny</t>
  </si>
  <si>
    <t>tätort, befintlig</t>
  </si>
  <si>
    <t>över kommungräns, ny</t>
  </si>
  <si>
    <t>över kommungräns, befintlig</t>
  </si>
  <si>
    <t>15000, ny</t>
  </si>
  <si>
    <t>distansen, befintlig</t>
  </si>
  <si>
    <t>1. Standardkostnad och ersättning/avgift enligt nytt förslag</t>
  </si>
  <si>
    <t>2. Jämförelse alla modeller, nytt förslag mot befintligt system</t>
  </si>
  <si>
    <t>3. Största förändringarna</t>
  </si>
  <si>
    <t>4-5. Fördjupning av förändring nytt förslag mot befintligt system, per delmodell</t>
  </si>
  <si>
    <t xml:space="preserve">BEFINTLIGT </t>
  </si>
  <si>
    <t>SYSTEM</t>
  </si>
  <si>
    <r>
      <rPr>
        <b/>
        <sz val="12"/>
        <color rgb="FFFF0000"/>
        <rFont val="Aptos Display"/>
        <family val="2"/>
        <scheme val="major"/>
      </rPr>
      <t>RÖTT= NYTT FÖRSLAG 2024</t>
    </r>
    <r>
      <rPr>
        <b/>
        <sz val="12"/>
        <color theme="1"/>
        <rFont val="Aptos Display"/>
        <family val="2"/>
        <scheme val="major"/>
      </rPr>
      <t xml:space="preserve">, </t>
    </r>
    <r>
      <rPr>
        <b/>
        <sz val="12"/>
        <color theme="3" tint="0.499984740745262"/>
        <rFont val="Aptos Display"/>
        <family val="2"/>
        <scheme val="major"/>
      </rPr>
      <t>BLÅTT = BEFINTLIGT SYSTEM 2024</t>
    </r>
  </si>
  <si>
    <t>Länsmodell</t>
  </si>
  <si>
    <t>Bidrag avgift, strukturkostnad och standardkostnader i kostnadsutjämningen enligt förslag i SOU 2024:50. Avser år 2024, kr/inv</t>
  </si>
  <si>
    <t>Kollektivtrafik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</si>
</sst>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
  </numFmts>
  <fonts count="27" x14ac:knownFonts="1">
    <font>
      <sz val="11"/>
      <color theme="1"/>
      <name val="Aptos Narrow"/>
      <family val="2"/>
      <scheme val="minor"/>
    </font>
    <font>
      <sz val="11"/>
      <color theme="1"/>
      <name val="Aptos Narrow"/>
      <family val="2"/>
      <scheme val="minor"/>
    </font>
    <font>
      <b/>
      <sz val="11"/>
      <color theme="1"/>
      <name val="Aptos Narrow"/>
      <family val="2"/>
      <scheme val="minor"/>
    </font>
    <font>
      <b/>
      <sz val="14"/>
      <color rgb="FF0070C0"/>
      <name val="Aptos Narrow"/>
      <family val="2"/>
      <scheme val="minor"/>
    </font>
    <font>
      <b/>
      <sz val="14"/>
      <color rgb="FFFF0000"/>
      <name val="Aptos Narrow"/>
      <family val="2"/>
      <scheme val="minor"/>
    </font>
    <font>
      <b/>
      <sz val="11"/>
      <color theme="2"/>
      <name val="Abadi"/>
      <family val="2"/>
    </font>
    <font>
      <b/>
      <sz val="11"/>
      <color theme="1"/>
      <name val="Abadi"/>
      <family val="2"/>
    </font>
    <font>
      <sz val="10"/>
      <name val="Arial"/>
      <family val="2"/>
    </font>
    <font>
      <sz val="8"/>
      <name val="Arial"/>
      <family val="2"/>
    </font>
    <font>
      <b/>
      <sz val="11"/>
      <name val="Abadi"/>
      <family val="2"/>
    </font>
    <font>
      <b/>
      <sz val="10"/>
      <color theme="1"/>
      <name val="Abadi"/>
      <family val="2"/>
    </font>
    <font>
      <b/>
      <sz val="11"/>
      <name val="Aptos Narrow"/>
      <family val="2"/>
      <scheme val="minor"/>
    </font>
    <font>
      <sz val="11"/>
      <color rgb="FFFF0000"/>
      <name val="Aptos Narrow"/>
      <family val="2"/>
      <scheme val="minor"/>
    </font>
    <font>
      <sz val="11"/>
      <color theme="0"/>
      <name val="Aptos Narrow"/>
      <family val="2"/>
      <scheme val="minor"/>
    </font>
    <font>
      <sz val="9"/>
      <name val="Helvetica"/>
      <family val="2"/>
    </font>
    <font>
      <sz val="11"/>
      <name val="Aptos Narrow"/>
      <family val="2"/>
      <scheme val="minor"/>
    </font>
    <font>
      <sz val="12"/>
      <color theme="1"/>
      <name val="Aptos Display"/>
      <family val="2"/>
      <scheme val="major"/>
    </font>
    <font>
      <b/>
      <sz val="12"/>
      <color rgb="FF7030A0"/>
      <name val="Aptos Display"/>
      <family val="2"/>
      <scheme val="major"/>
    </font>
    <font>
      <b/>
      <sz val="12"/>
      <color theme="1"/>
      <name val="Aptos Display"/>
      <family val="2"/>
      <scheme val="major"/>
    </font>
    <font>
      <b/>
      <sz val="12"/>
      <color rgb="FFFF0000"/>
      <name val="Aptos Display"/>
      <family val="2"/>
      <scheme val="major"/>
    </font>
    <font>
      <b/>
      <sz val="12"/>
      <color theme="3" tint="0.499984740745262"/>
      <name val="Aptos Display"/>
      <family val="2"/>
      <scheme val="major"/>
    </font>
    <font>
      <b/>
      <sz val="12"/>
      <name val="Aptos Display"/>
      <family val="2"/>
      <scheme val="major"/>
    </font>
    <font>
      <b/>
      <sz val="12"/>
      <color rgb="FF0070C0"/>
      <name val="Aptos Display"/>
      <family val="2"/>
      <scheme val="major"/>
    </font>
    <font>
      <u/>
      <sz val="11"/>
      <name val="Aptos Narrow"/>
      <family val="2"/>
      <scheme val="minor"/>
    </font>
    <font>
      <u/>
      <sz val="12"/>
      <name val="Aptos Narrow"/>
      <family val="2"/>
      <scheme val="minor"/>
    </font>
    <font>
      <sz val="12"/>
      <color theme="1"/>
      <name val="Aptos Narrow"/>
      <family val="2"/>
      <scheme val="minor"/>
    </font>
    <font>
      <sz val="12"/>
      <name val="Aptos Narrow"/>
      <family val="2"/>
      <scheme val="minor"/>
    </font>
  </fonts>
  <fills count="6">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7" fillId="0" borderId="0"/>
    <xf numFmtId="0" fontId="7" fillId="0" borderId="0"/>
    <xf numFmtId="0" fontId="14" fillId="0" borderId="0"/>
  </cellStyleXfs>
  <cellXfs count="9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0" fontId="0" fillId="2" borderId="5" xfId="0" applyFill="1" applyBorder="1"/>
    <xf numFmtId="0" fontId="3" fillId="2" borderId="4" xfId="0" applyFont="1" applyFill="1" applyBorder="1"/>
    <xf numFmtId="0" fontId="4" fillId="2" borderId="4" xfId="0" applyFont="1" applyFill="1" applyBorder="1"/>
    <xf numFmtId="0" fontId="0" fillId="0" borderId="7" xfId="0" applyBorder="1"/>
    <xf numFmtId="0" fontId="0" fillId="0" borderId="6" xfId="0" applyBorder="1"/>
    <xf numFmtId="0" fontId="0" fillId="0" borderId="8" xfId="0" applyBorder="1"/>
    <xf numFmtId="0" fontId="8" fillId="0" borderId="0" xfId="3" applyFont="1"/>
    <xf numFmtId="3" fontId="0" fillId="0" borderId="0" xfId="0" applyNumberFormat="1"/>
    <xf numFmtId="3" fontId="8" fillId="0" borderId="0" xfId="3" applyNumberFormat="1" applyFont="1"/>
    <xf numFmtId="3" fontId="9" fillId="0" borderId="2" xfId="0" applyNumberFormat="1" applyFont="1" applyBorder="1" applyAlignment="1">
      <alignment horizontal="center"/>
    </xf>
    <xf numFmtId="3" fontId="9" fillId="0" borderId="0" xfId="0" applyNumberFormat="1" applyFont="1" applyAlignment="1">
      <alignment horizontal="center"/>
    </xf>
    <xf numFmtId="0" fontId="10" fillId="4" borderId="0" xfId="0" applyFont="1" applyFill="1" applyAlignment="1">
      <alignment horizontal="center"/>
    </xf>
    <xf numFmtId="0" fontId="10" fillId="3" borderId="0" xfId="0" applyFont="1" applyFill="1" applyAlignment="1">
      <alignment horizontal="center"/>
    </xf>
    <xf numFmtId="9" fontId="0" fillId="0" borderId="0" xfId="1" applyFont="1"/>
    <xf numFmtId="1" fontId="0" fillId="0" borderId="0" xfId="0" applyNumberFormat="1"/>
    <xf numFmtId="4" fontId="0" fillId="0" borderId="0" xfId="0" applyNumberFormat="1"/>
    <xf numFmtId="0" fontId="0" fillId="0" borderId="4" xfId="0" applyBorder="1"/>
    <xf numFmtId="0" fontId="0" fillId="0" borderId="5" xfId="0" applyBorder="1"/>
    <xf numFmtId="3" fontId="15" fillId="0" borderId="0" xfId="3" applyNumberFormat="1" applyFont="1"/>
    <xf numFmtId="3" fontId="12" fillId="0" borderId="0" xfId="3" applyNumberFormat="1" applyFont="1"/>
    <xf numFmtId="0" fontId="16" fillId="0" borderId="0" xfId="0" applyFont="1"/>
    <xf numFmtId="0" fontId="17" fillId="0" borderId="0" xfId="0" applyFont="1" applyAlignment="1">
      <alignment horizontal="center" wrapText="1"/>
    </xf>
    <xf numFmtId="3" fontId="18" fillId="0" borderId="0" xfId="0" applyNumberFormat="1" applyFont="1" applyAlignment="1">
      <alignment horizontal="center" wrapText="1"/>
    </xf>
    <xf numFmtId="0" fontId="21" fillId="0" borderId="0" xfId="0" applyFont="1" applyAlignment="1">
      <alignment horizontal="center" vertical="center" wrapText="1"/>
    </xf>
    <xf numFmtId="1" fontId="19" fillId="0" borderId="9" xfId="0" applyNumberFormat="1" applyFont="1" applyBorder="1" applyAlignment="1">
      <alignment horizontal="center"/>
    </xf>
    <xf numFmtId="1" fontId="22" fillId="0" borderId="9" xfId="0" applyNumberFormat="1" applyFont="1" applyBorder="1" applyAlignment="1">
      <alignment horizontal="center" wrapText="1"/>
    </xf>
    <xf numFmtId="3" fontId="21" fillId="0" borderId="9" xfId="0" applyNumberFormat="1" applyFont="1" applyBorder="1" applyAlignment="1">
      <alignment horizontal="center"/>
    </xf>
    <xf numFmtId="3" fontId="18" fillId="0" borderId="9" xfId="0" applyNumberFormat="1" applyFont="1" applyBorder="1"/>
    <xf numFmtId="3" fontId="21" fillId="0" borderId="2" xfId="0" applyNumberFormat="1" applyFont="1" applyBorder="1" applyAlignment="1">
      <alignment horizontal="center"/>
    </xf>
    <xf numFmtId="3" fontId="1" fillId="0" borderId="0" xfId="0" applyNumberFormat="1" applyFont="1"/>
    <xf numFmtId="3" fontId="11" fillId="0" borderId="2" xfId="0" applyNumberFormat="1" applyFont="1" applyBorder="1" applyAlignment="1">
      <alignment horizontal="center"/>
    </xf>
    <xf numFmtId="0" fontId="1" fillId="0" borderId="0" xfId="0" applyFont="1"/>
    <xf numFmtId="3" fontId="11" fillId="0" borderId="0" xfId="0" applyNumberFormat="1" applyFont="1" applyAlignment="1">
      <alignment horizontal="center"/>
    </xf>
    <xf numFmtId="0" fontId="18" fillId="0" borderId="0" xfId="0" applyFont="1"/>
    <xf numFmtId="0" fontId="18" fillId="4" borderId="0" xfId="0" applyFont="1" applyFill="1" applyAlignment="1">
      <alignment horizontal="center" wrapText="1"/>
    </xf>
    <xf numFmtId="0" fontId="18" fillId="3" borderId="0" xfId="0" applyFont="1" applyFill="1" applyAlignment="1">
      <alignment horizontal="center" wrapText="1"/>
    </xf>
    <xf numFmtId="9" fontId="2" fillId="4" borderId="0" xfId="1" applyFont="1" applyFill="1" applyAlignment="1">
      <alignment horizontal="right"/>
    </xf>
    <xf numFmtId="0" fontId="1" fillId="4" borderId="0" xfId="0" applyFont="1" applyFill="1"/>
    <xf numFmtId="9" fontId="2" fillId="3" borderId="0" xfId="1" applyFont="1" applyFill="1" applyAlignment="1">
      <alignment horizontal="right"/>
    </xf>
    <xf numFmtId="0" fontId="1" fillId="3" borderId="0" xfId="0" applyFont="1" applyFill="1"/>
    <xf numFmtId="1" fontId="1" fillId="0" borderId="0" xfId="0" applyNumberFormat="1" applyFont="1"/>
    <xf numFmtId="3" fontId="15" fillId="0" borderId="0" xfId="0" applyNumberFormat="1" applyFont="1"/>
    <xf numFmtId="165" fontId="15" fillId="0" borderId="0" xfId="0" applyNumberFormat="1" applyFont="1"/>
    <xf numFmtId="3" fontId="19" fillId="0" borderId="0" xfId="4" applyNumberFormat="1" applyFont="1" applyAlignment="1">
      <alignment horizontal="left"/>
    </xf>
    <xf numFmtId="3" fontId="22" fillId="0" borderId="0" xfId="4" applyNumberFormat="1" applyFont="1" applyAlignment="1">
      <alignment horizontal="left"/>
    </xf>
    <xf numFmtId="0" fontId="0" fillId="0" borderId="2" xfId="0" applyBorder="1"/>
    <xf numFmtId="0" fontId="23" fillId="0" borderId="0" xfId="0" applyFont="1"/>
    <xf numFmtId="0" fontId="24" fillId="0" borderId="0" xfId="0" applyFont="1"/>
    <xf numFmtId="0" fontId="25" fillId="0" borderId="0" xfId="0" applyFont="1"/>
    <xf numFmtId="3" fontId="21" fillId="5" borderId="0" xfId="0" applyNumberFormat="1" applyFont="1" applyFill="1"/>
    <xf numFmtId="3" fontId="5" fillId="5" borderId="0" xfId="0" applyNumberFormat="1" applyFont="1" applyFill="1"/>
    <xf numFmtId="3" fontId="21" fillId="0" borderId="0" xfId="0" applyNumberFormat="1" applyFont="1"/>
    <xf numFmtId="3" fontId="2" fillId="0" borderId="7" xfId="0" applyNumberFormat="1" applyFont="1" applyBorder="1" applyAlignment="1">
      <alignment horizontal="center" vertical="center" wrapText="1"/>
    </xf>
    <xf numFmtId="3" fontId="15" fillId="0" borderId="7" xfId="3" applyNumberFormat="1" applyFont="1" applyBorder="1"/>
    <xf numFmtId="0" fontId="26" fillId="0" borderId="0" xfId="3" applyFont="1"/>
    <xf numFmtId="0" fontId="26" fillId="0" borderId="7" xfId="3" applyFont="1" applyBorder="1"/>
    <xf numFmtId="1" fontId="21" fillId="0" borderId="9" xfId="0" applyNumberFormat="1" applyFont="1" applyBorder="1" applyAlignment="1">
      <alignment horizontal="center"/>
    </xf>
    <xf numFmtId="3" fontId="19"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0" fontId="19" fillId="0" borderId="0" xfId="0" applyFont="1" applyAlignment="1">
      <alignment horizontal="center" vertical="center" wrapText="1"/>
    </xf>
    <xf numFmtId="3" fontId="1" fillId="0" borderId="7" xfId="0" applyNumberFormat="1" applyFont="1" applyBorder="1"/>
    <xf numFmtId="3" fontId="11" fillId="0" borderId="7" xfId="0" applyNumberFormat="1" applyFont="1" applyBorder="1" applyAlignment="1">
      <alignment horizontal="center"/>
    </xf>
    <xf numFmtId="0" fontId="1" fillId="0" borderId="7" xfId="0" applyFont="1" applyBorder="1"/>
    <xf numFmtId="3" fontId="21" fillId="5" borderId="0" xfId="0" applyNumberFormat="1" applyFont="1" applyFill="1" applyAlignment="1">
      <alignment horizontal="center" vertical="center"/>
    </xf>
    <xf numFmtId="0" fontId="21" fillId="5" borderId="0" xfId="0" applyFont="1" applyFill="1"/>
    <xf numFmtId="0" fontId="13" fillId="5" borderId="0" xfId="0" applyFont="1" applyFill="1"/>
    <xf numFmtId="0" fontId="25" fillId="4" borderId="0" xfId="0" applyFont="1" applyFill="1"/>
    <xf numFmtId="3" fontId="25" fillId="4" borderId="0" xfId="0" applyNumberFormat="1" applyFont="1" applyFill="1"/>
    <xf numFmtId="0" fontId="25" fillId="3" borderId="0" xfId="0" applyFont="1" applyFill="1"/>
    <xf numFmtId="3" fontId="25" fillId="3" borderId="0" xfId="0" applyNumberFormat="1" applyFont="1" applyFill="1"/>
    <xf numFmtId="1" fontId="25" fillId="3" borderId="0" xfId="0" applyNumberFormat="1" applyFont="1" applyFill="1"/>
    <xf numFmtId="0" fontId="15" fillId="5" borderId="0" xfId="0" applyFont="1" applyFill="1"/>
    <xf numFmtId="0" fontId="18" fillId="0" borderId="7" xfId="0" applyFont="1" applyBorder="1"/>
    <xf numFmtId="0" fontId="11" fillId="5" borderId="0" xfId="0" applyFont="1" applyFill="1"/>
    <xf numFmtId="3" fontId="19" fillId="0" borderId="7" xfId="4" applyNumberFormat="1" applyFont="1" applyBorder="1" applyAlignment="1">
      <alignment horizontal="left"/>
    </xf>
    <xf numFmtId="3" fontId="22" fillId="0" borderId="7" xfId="4" applyNumberFormat="1" applyFont="1" applyBorder="1" applyAlignment="1">
      <alignment horizontal="left"/>
    </xf>
    <xf numFmtId="1" fontId="1" fillId="0" borderId="7" xfId="0" applyNumberFormat="1" applyFont="1" applyBorder="1"/>
    <xf numFmtId="3" fontId="15" fillId="0" borderId="7" xfId="0" applyNumberFormat="1" applyFont="1" applyBorder="1"/>
    <xf numFmtId="165" fontId="15" fillId="0" borderId="7" xfId="0" applyNumberFormat="1" applyFont="1" applyBorder="1"/>
    <xf numFmtId="3" fontId="6" fillId="0" borderId="0" xfId="0" applyNumberFormat="1" applyFont="1" applyAlignment="1">
      <alignment horizontal="center"/>
    </xf>
    <xf numFmtId="3" fontId="6" fillId="0" borderId="7" xfId="0" applyNumberFormat="1" applyFont="1" applyBorder="1" applyAlignment="1">
      <alignment horizontal="center"/>
    </xf>
    <xf numFmtId="164" fontId="2" fillId="0" borderId="0" xfId="0" applyNumberFormat="1" applyFont="1" applyAlignment="1">
      <alignment horizontal="center" vertical="center" wrapText="1"/>
    </xf>
    <xf numFmtId="164" fontId="2" fillId="0" borderId="7" xfId="0" applyNumberFormat="1" applyFont="1" applyBorder="1" applyAlignment="1">
      <alignment horizontal="center" vertical="center" wrapText="1"/>
    </xf>
    <xf numFmtId="3" fontId="2" fillId="0" borderId="0" xfId="0" applyNumberFormat="1" applyFont="1" applyAlignment="1">
      <alignment horizontal="center" vertical="center" wrapText="1"/>
    </xf>
    <xf numFmtId="3" fontId="2" fillId="0" borderId="7" xfId="0" applyNumberFormat="1" applyFont="1" applyBorder="1" applyAlignment="1">
      <alignment horizontal="center" vertical="center"/>
    </xf>
    <xf numFmtId="3" fontId="2" fillId="0" borderId="7" xfId="0" applyNumberFormat="1" applyFont="1" applyBorder="1" applyAlignment="1">
      <alignment horizontal="center" vertical="center" wrapText="1"/>
    </xf>
    <xf numFmtId="3" fontId="2" fillId="0" borderId="7" xfId="0" applyNumberFormat="1" applyFont="1" applyBorder="1" applyAlignment="1">
      <alignment horizontal="center"/>
    </xf>
    <xf numFmtId="0" fontId="2" fillId="0" borderId="7" xfId="0" applyFont="1" applyBorder="1" applyAlignment="1">
      <alignment horizontal="center"/>
    </xf>
    <xf numFmtId="0" fontId="21" fillId="0" borderId="0" xfId="0" applyFont="1" applyAlignment="1">
      <alignment horizontal="center" wrapText="1"/>
    </xf>
  </cellXfs>
  <cellStyles count="5">
    <cellStyle name="Normal" xfId="0" builtinId="0"/>
    <cellStyle name="Normal 3" xfId="2" xr:uid="{1440D6DE-0A01-40DA-AE91-ACC56DF92B7A}"/>
    <cellStyle name="Normal_Ny modell Kolltrafik" xfId="3" xr:uid="{F2F35873-131F-4373-B214-9E7CBDAF8318}"/>
    <cellStyle name="Normal_Svagt bef.und." xfId="4" xr:uid="{7655A6AD-AEA5-462F-88DA-E613E4300784}"/>
    <cellStyle name="Procent" xfId="1" builtinId="5"/>
  </cellStyles>
  <dxfs count="0"/>
  <tableStyles count="0" defaultTableStyle="TableStyleMedium2" defaultPivotStyle="PivotStyleLight16"/>
  <colors>
    <mruColors>
      <color rgb="FFFFF8C7"/>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609599</xdr:colOff>
      <xdr:row>2</xdr:row>
      <xdr:rowOff>3228</xdr:rowOff>
    </xdr:from>
    <xdr:to>
      <xdr:col>9</xdr:col>
      <xdr:colOff>495300</xdr:colOff>
      <xdr:row>25</xdr:row>
      <xdr:rowOff>47625</xdr:rowOff>
    </xdr:to>
    <xdr:sp macro="" textlink="">
      <xdr:nvSpPr>
        <xdr:cNvPr id="2" name="textruta 1">
          <a:extLst>
            <a:ext uri="{FF2B5EF4-FFF2-40B4-BE49-F238E27FC236}">
              <a16:creationId xmlns:a16="http://schemas.microsoft.com/office/drawing/2014/main" id="{16F9FDBF-60C6-4B80-8E86-EF692C924D9C}"/>
            </a:ext>
          </a:extLst>
        </xdr:cNvPr>
        <xdr:cNvSpPr txBox="1"/>
      </xdr:nvSpPr>
      <xdr:spPr>
        <a:xfrm>
          <a:off x="609599" y="384228"/>
          <a:ext cx="5372101" cy="4521147"/>
        </a:xfrm>
        <a:prstGeom prst="rect">
          <a:avLst/>
        </a:prstGeom>
        <a:solidFill>
          <a:srgbClr val="FFF8C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u="sng" baseline="0">
              <a:solidFill>
                <a:sysClr val="windowText" lastClr="000000"/>
              </a:solidFill>
            </a:rPr>
            <a:t>ÖVERGRIPANDE INFORMATION</a:t>
          </a:r>
        </a:p>
        <a:p>
          <a:endParaRPr lang="sv-SE" sz="1100" baseline="0">
            <a:solidFill>
              <a:sysClr val="windowText" lastClr="000000"/>
            </a:solidFill>
          </a:endParaRPr>
        </a:p>
        <a:p>
          <a:r>
            <a:rPr lang="sv-SE" sz="1200" baseline="0">
              <a:solidFill>
                <a:sysClr val="windowText" lastClr="000000"/>
              </a:solidFill>
            </a:rPr>
            <a:t>Beräkningarna för det föreslagna utjämningssystemet kallas här för </a:t>
          </a:r>
          <a:r>
            <a:rPr lang="sv-SE" sz="1200" baseline="0">
              <a:solidFill>
                <a:srgbClr val="FF0000"/>
              </a:solidFill>
            </a:rPr>
            <a:t>"Ny"</a:t>
          </a:r>
          <a:r>
            <a:rPr lang="sv-SE" sz="1200" baseline="0">
              <a:solidFill>
                <a:sysClr val="windowText" lastClr="000000"/>
              </a:solidFill>
            </a:rPr>
            <a:t> eller </a:t>
          </a:r>
          <a:r>
            <a:rPr lang="sv-SE" sz="1200" baseline="0">
              <a:solidFill>
                <a:srgbClr val="FF0000"/>
              </a:solidFill>
            </a:rPr>
            <a:t>"Nytt förslag"</a:t>
          </a:r>
        </a:p>
        <a:p>
          <a:r>
            <a:rPr lang="sv-SE" sz="1200" baseline="0">
              <a:solidFill>
                <a:sysClr val="windowText" lastClr="000000"/>
              </a:solidFill>
            </a:rPr>
            <a:t>Befintliga utjämningssystemet kallas här </a:t>
          </a:r>
          <a:r>
            <a:rPr lang="sv-SE" sz="1200" baseline="0">
              <a:solidFill>
                <a:srgbClr val="0070C0"/>
              </a:solidFill>
            </a:rPr>
            <a:t>"Befintlig" </a:t>
          </a:r>
          <a:r>
            <a:rPr lang="sv-SE" sz="1200" baseline="0">
              <a:solidFill>
                <a:sysClr val="windowText" lastClr="000000"/>
              </a:solidFill>
            </a:rPr>
            <a:t>eller  </a:t>
          </a:r>
          <a:r>
            <a:rPr lang="sv-SE" sz="1200" baseline="0">
              <a:solidFill>
                <a:srgbClr val="0070C0"/>
              </a:solidFill>
            </a:rPr>
            <a:t>"Befintligt system"</a:t>
          </a:r>
        </a:p>
        <a:p>
          <a:endParaRPr lang="sv-SE" sz="1200" baseline="0">
            <a:solidFill>
              <a:sysClr val="windowText" lastClr="000000"/>
            </a:solidFill>
          </a:endParaRPr>
        </a:p>
        <a:p>
          <a:r>
            <a:rPr lang="sv-SE" sz="1200" baseline="0">
              <a:solidFill>
                <a:sysClr val="windowText" lastClr="000000"/>
              </a:solidFill>
            </a:rPr>
            <a:t>Jämförelsen avser utjämningsår 2024. Befintlig utjämning redovisas som det utfall som SCB publicerat 2023-12-21. Nytt förslag motsvarar det förslag som Utjämningskommittén presenterat 2024-07-02. </a:t>
          </a:r>
        </a:p>
        <a:p>
          <a:endParaRPr lang="sv-SE" sz="1200" baseline="0">
            <a:solidFill>
              <a:sysClr val="windowText" lastClr="000000"/>
            </a:solidFill>
          </a:endParaRPr>
        </a:p>
        <a:p>
          <a:r>
            <a:rPr lang="sv-SE" sz="1200" baseline="0">
              <a:solidFill>
                <a:sysClr val="windowText" lastClr="000000"/>
              </a:solidFill>
            </a:rPr>
            <a:t>Modellstrukturen är delvis annorlunda och redovisningen är i huvudsak indelad utifrån den nya strukturen.</a:t>
          </a:r>
        </a:p>
        <a:p>
          <a:endParaRPr lang="sv-SE" sz="1200" baseline="0">
            <a:solidFill>
              <a:sysClr val="windowText" lastClr="000000"/>
            </a:solidFill>
          </a:endParaRPr>
        </a:p>
        <a:p>
          <a:r>
            <a:rPr lang="sv-SE" sz="1200" baseline="0">
              <a:solidFill>
                <a:sysClr val="windowText" lastClr="000000"/>
              </a:solidFill>
            </a:rPr>
            <a:t>Beräkningen för eftersläpningsersättning föreslås flyttas från kostnadsutjämningen. Den är därför borttagen från befintliga systemet i jämförelsen. För 2024 har ingen region eftersläpningseffekt enligt befintligt system vilket innebär att det inte påverkar siffermässigt. </a:t>
          </a:r>
        </a:p>
        <a:p>
          <a:endParaRPr lang="sv-SE" sz="1200" baseline="0">
            <a:solidFill>
              <a:sysClr val="windowText" lastClr="000000"/>
            </a:solidFill>
          </a:endParaRPr>
        </a:p>
        <a:p>
          <a:r>
            <a:rPr lang="sv-SE" sz="1200" baseline="0">
              <a:solidFill>
                <a:sysClr val="windowText" lastClr="000000"/>
              </a:solidFill>
            </a:rPr>
            <a:t>Modellerna för hälso- och sjukvård och kollektivtrafik finns kvar med samma övergripande ambitionsnivå i utjämningen. Modellen befolkningsförändringar tas bort.</a:t>
          </a:r>
        </a:p>
        <a:p>
          <a:endParaRPr lang="sv-SE" sz="1200" baseline="0">
            <a:solidFill>
              <a:sysClr val="windowText" lastClr="000000"/>
            </a:solidFill>
          </a:endParaRPr>
        </a:p>
        <a:p>
          <a:r>
            <a:rPr lang="sv-SE" sz="1200" baseline="0">
              <a:solidFill>
                <a:sysClr val="windowText" lastClr="000000"/>
              </a:solidFill>
            </a:rPr>
            <a:t>Nytt förslag finns beskrivet i sin helhet i betänkandet SOU 2024:50</a:t>
          </a:r>
        </a:p>
        <a:p>
          <a:r>
            <a:rPr lang="sv-SE" sz="1200" baseline="0">
              <a:solidFill>
                <a:sysClr val="windowText" lastClr="000000"/>
              </a:solidFill>
            </a:rPr>
            <a:t>Befintlig utjämning finns beskrivet i sin helhet i betänkandet SOU 2018:74</a:t>
          </a:r>
        </a:p>
      </xdr:txBody>
    </xdr:sp>
    <xdr:clientData/>
  </xdr:twoCellAnchor>
  <xdr:twoCellAnchor>
    <xdr:from>
      <xdr:col>13</xdr:col>
      <xdr:colOff>80182</xdr:colOff>
      <xdr:row>4</xdr:row>
      <xdr:rowOff>12700</xdr:rowOff>
    </xdr:from>
    <xdr:to>
      <xdr:col>15</xdr:col>
      <xdr:colOff>24431</xdr:colOff>
      <xdr:row>7</xdr:row>
      <xdr:rowOff>12700</xdr:rowOff>
    </xdr:to>
    <xdr:sp macro="" textlink="">
      <xdr:nvSpPr>
        <xdr:cNvPr id="3" name="Rektangel 2">
          <a:extLst>
            <a:ext uri="{FF2B5EF4-FFF2-40B4-BE49-F238E27FC236}">
              <a16:creationId xmlns:a16="http://schemas.microsoft.com/office/drawing/2014/main" id="{E7864528-B901-471B-B2B5-B2182D8AD25D}"/>
            </a:ext>
          </a:extLst>
        </xdr:cNvPr>
        <xdr:cNvSpPr/>
      </xdr:nvSpPr>
      <xdr:spPr>
        <a:xfrm>
          <a:off x="8004982" y="774700"/>
          <a:ext cx="1163449" cy="666750"/>
        </a:xfrm>
        <a:prstGeom prst="rect">
          <a:avLst/>
        </a:prstGeom>
        <a:solidFill>
          <a:srgbClr val="0070C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100"/>
            <a:t>Hälso- och sjukvård</a:t>
          </a:r>
        </a:p>
      </xdr:txBody>
    </xdr:sp>
    <xdr:clientData/>
  </xdr:twoCellAnchor>
  <xdr:twoCellAnchor>
    <xdr:from>
      <xdr:col>13</xdr:col>
      <xdr:colOff>138840</xdr:colOff>
      <xdr:row>10</xdr:row>
      <xdr:rowOff>174625</xdr:rowOff>
    </xdr:from>
    <xdr:to>
      <xdr:col>15</xdr:col>
      <xdr:colOff>72648</xdr:colOff>
      <xdr:row>13</xdr:row>
      <xdr:rowOff>174625</xdr:rowOff>
    </xdr:to>
    <xdr:sp macro="" textlink="">
      <xdr:nvSpPr>
        <xdr:cNvPr id="4" name="Rektangel 3">
          <a:extLst>
            <a:ext uri="{FF2B5EF4-FFF2-40B4-BE49-F238E27FC236}">
              <a16:creationId xmlns:a16="http://schemas.microsoft.com/office/drawing/2014/main" id="{902C998A-3937-4977-981B-DF8417109FFF}"/>
            </a:ext>
          </a:extLst>
        </xdr:cNvPr>
        <xdr:cNvSpPr/>
      </xdr:nvSpPr>
      <xdr:spPr>
        <a:xfrm>
          <a:off x="8063640" y="2127250"/>
          <a:ext cx="1153008" cy="619125"/>
        </a:xfrm>
        <a:prstGeom prst="rect">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100"/>
            <a:t>Hälso- och</a:t>
          </a:r>
          <a:r>
            <a:rPr lang="sv-SE" sz="1100" baseline="0"/>
            <a:t> sjukvård</a:t>
          </a:r>
          <a:endParaRPr lang="sv-SE" sz="1100"/>
        </a:p>
      </xdr:txBody>
    </xdr:sp>
    <xdr:clientData/>
  </xdr:twoCellAnchor>
  <xdr:twoCellAnchor>
    <xdr:from>
      <xdr:col>14</xdr:col>
      <xdr:colOff>57150</xdr:colOff>
      <xdr:row>7</xdr:row>
      <xdr:rowOff>98425</xdr:rowOff>
    </xdr:from>
    <xdr:to>
      <xdr:col>14</xdr:col>
      <xdr:colOff>57150</xdr:colOff>
      <xdr:row>10</xdr:row>
      <xdr:rowOff>121975</xdr:rowOff>
    </xdr:to>
    <xdr:cxnSp macro="">
      <xdr:nvCxnSpPr>
        <xdr:cNvPr id="5" name="Rak pilkoppling 4">
          <a:extLst>
            <a:ext uri="{FF2B5EF4-FFF2-40B4-BE49-F238E27FC236}">
              <a16:creationId xmlns:a16="http://schemas.microsoft.com/office/drawing/2014/main" id="{1F06EE7E-4E88-41FC-A917-614B1226C078}"/>
            </a:ext>
          </a:extLst>
        </xdr:cNvPr>
        <xdr:cNvCxnSpPr/>
      </xdr:nvCxnSpPr>
      <xdr:spPr>
        <a:xfrm flipH="1">
          <a:off x="8591550" y="1527175"/>
          <a:ext cx="0" cy="595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552449</xdr:colOff>
      <xdr:row>10</xdr:row>
      <xdr:rowOff>133351</xdr:rowOff>
    </xdr:from>
    <xdr:to>
      <xdr:col>18</xdr:col>
      <xdr:colOff>504824</xdr:colOff>
      <xdr:row>13</xdr:row>
      <xdr:rowOff>180976</xdr:rowOff>
    </xdr:to>
    <xdr:sp macro="" textlink="">
      <xdr:nvSpPr>
        <xdr:cNvPr id="13" name="Rektangel 12">
          <a:extLst>
            <a:ext uri="{FF2B5EF4-FFF2-40B4-BE49-F238E27FC236}">
              <a16:creationId xmlns:a16="http://schemas.microsoft.com/office/drawing/2014/main" id="{1F8676E7-662B-4D4C-B41A-3D51CA8DC2BA}"/>
            </a:ext>
          </a:extLst>
        </xdr:cNvPr>
        <xdr:cNvSpPr/>
      </xdr:nvSpPr>
      <xdr:spPr>
        <a:xfrm>
          <a:off x="10306049" y="2085976"/>
          <a:ext cx="1171575" cy="666750"/>
        </a:xfrm>
        <a:prstGeom prst="rect">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100"/>
            <a:t>Kollektivtrafik</a:t>
          </a:r>
        </a:p>
      </xdr:txBody>
    </xdr:sp>
    <xdr:clientData/>
  </xdr:twoCellAnchor>
  <xdr:twoCellAnchor>
    <xdr:from>
      <xdr:col>17</xdr:col>
      <xdr:colOff>593725</xdr:colOff>
      <xdr:row>7</xdr:row>
      <xdr:rowOff>66675</xdr:rowOff>
    </xdr:from>
    <xdr:to>
      <xdr:col>17</xdr:col>
      <xdr:colOff>593725</xdr:colOff>
      <xdr:row>10</xdr:row>
      <xdr:rowOff>90225</xdr:rowOff>
    </xdr:to>
    <xdr:cxnSp macro="">
      <xdr:nvCxnSpPr>
        <xdr:cNvPr id="20" name="Rak pilkoppling 19">
          <a:extLst>
            <a:ext uri="{FF2B5EF4-FFF2-40B4-BE49-F238E27FC236}">
              <a16:creationId xmlns:a16="http://schemas.microsoft.com/office/drawing/2014/main" id="{0F182E51-E907-4D3D-BF8A-7B50A55DE95B}"/>
            </a:ext>
          </a:extLst>
        </xdr:cNvPr>
        <xdr:cNvCxnSpPr/>
      </xdr:nvCxnSpPr>
      <xdr:spPr>
        <a:xfrm flipH="1">
          <a:off x="10956925" y="1447800"/>
          <a:ext cx="0" cy="595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10</xdr:row>
      <xdr:rowOff>133351</xdr:rowOff>
    </xdr:from>
    <xdr:to>
      <xdr:col>22</xdr:col>
      <xdr:colOff>28575</xdr:colOff>
      <xdr:row>13</xdr:row>
      <xdr:rowOff>161926</xdr:rowOff>
    </xdr:to>
    <xdr:sp macro="" textlink="">
      <xdr:nvSpPr>
        <xdr:cNvPr id="8" name="Rektangel 7">
          <a:extLst>
            <a:ext uri="{FF2B5EF4-FFF2-40B4-BE49-F238E27FC236}">
              <a16:creationId xmlns:a16="http://schemas.microsoft.com/office/drawing/2014/main" id="{8F3CEC20-33E2-4ABC-833B-CD7B3C5BA123}"/>
            </a:ext>
          </a:extLst>
        </xdr:cNvPr>
        <xdr:cNvSpPr/>
      </xdr:nvSpPr>
      <xdr:spPr>
        <a:xfrm>
          <a:off x="12220575" y="2085976"/>
          <a:ext cx="1219200" cy="647700"/>
        </a:xfrm>
        <a:prstGeom prst="rect">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100"/>
            <a:t>Borttagen</a:t>
          </a:r>
        </a:p>
      </xdr:txBody>
    </xdr:sp>
    <xdr:clientData/>
  </xdr:twoCellAnchor>
  <xdr:twoCellAnchor>
    <xdr:from>
      <xdr:col>21</xdr:col>
      <xdr:colOff>38100</xdr:colOff>
      <xdr:row>7</xdr:row>
      <xdr:rowOff>47625</xdr:rowOff>
    </xdr:from>
    <xdr:to>
      <xdr:col>21</xdr:col>
      <xdr:colOff>38100</xdr:colOff>
      <xdr:row>10</xdr:row>
      <xdr:rowOff>71175</xdr:rowOff>
    </xdr:to>
    <xdr:cxnSp macro="">
      <xdr:nvCxnSpPr>
        <xdr:cNvPr id="9" name="Rak pilkoppling 8">
          <a:extLst>
            <a:ext uri="{FF2B5EF4-FFF2-40B4-BE49-F238E27FC236}">
              <a16:creationId xmlns:a16="http://schemas.microsoft.com/office/drawing/2014/main" id="{A604AB52-9CFC-4997-85CC-66058F802EBA}"/>
            </a:ext>
          </a:extLst>
        </xdr:cNvPr>
        <xdr:cNvCxnSpPr/>
      </xdr:nvCxnSpPr>
      <xdr:spPr>
        <a:xfrm flipH="1">
          <a:off x="12839700" y="1428750"/>
          <a:ext cx="0" cy="595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552450</xdr:colOff>
      <xdr:row>4</xdr:row>
      <xdr:rowOff>9525</xdr:rowOff>
    </xdr:from>
    <xdr:to>
      <xdr:col>18</xdr:col>
      <xdr:colOff>496699</xdr:colOff>
      <xdr:row>7</xdr:row>
      <xdr:rowOff>9525</xdr:rowOff>
    </xdr:to>
    <xdr:sp macro="" textlink="">
      <xdr:nvSpPr>
        <xdr:cNvPr id="10" name="Rektangel 9">
          <a:extLst>
            <a:ext uri="{FF2B5EF4-FFF2-40B4-BE49-F238E27FC236}">
              <a16:creationId xmlns:a16="http://schemas.microsoft.com/office/drawing/2014/main" id="{6BA92D82-3848-4763-8180-D7056163D3F1}"/>
            </a:ext>
          </a:extLst>
        </xdr:cNvPr>
        <xdr:cNvSpPr/>
      </xdr:nvSpPr>
      <xdr:spPr>
        <a:xfrm>
          <a:off x="10306050" y="771525"/>
          <a:ext cx="1163449" cy="666750"/>
        </a:xfrm>
        <a:prstGeom prst="rect">
          <a:avLst/>
        </a:prstGeom>
        <a:solidFill>
          <a:srgbClr val="0070C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100"/>
            <a:t>Kollektivtrafik</a:t>
          </a:r>
        </a:p>
      </xdr:txBody>
    </xdr:sp>
    <xdr:clientData/>
  </xdr:twoCellAnchor>
  <xdr:twoCellAnchor>
    <xdr:from>
      <xdr:col>20</xdr:col>
      <xdr:colOff>38100</xdr:colOff>
      <xdr:row>4</xdr:row>
      <xdr:rowOff>0</xdr:rowOff>
    </xdr:from>
    <xdr:to>
      <xdr:col>22</xdr:col>
      <xdr:colOff>257175</xdr:colOff>
      <xdr:row>7</xdr:row>
      <xdr:rowOff>0</xdr:rowOff>
    </xdr:to>
    <xdr:sp macro="" textlink="">
      <xdr:nvSpPr>
        <xdr:cNvPr id="11" name="Rektangel 10">
          <a:extLst>
            <a:ext uri="{FF2B5EF4-FFF2-40B4-BE49-F238E27FC236}">
              <a16:creationId xmlns:a16="http://schemas.microsoft.com/office/drawing/2014/main" id="{78751147-7371-4B29-AFDC-3FC46719C8DA}"/>
            </a:ext>
          </a:extLst>
        </xdr:cNvPr>
        <xdr:cNvSpPr/>
      </xdr:nvSpPr>
      <xdr:spPr>
        <a:xfrm>
          <a:off x="12230100" y="762000"/>
          <a:ext cx="1438275" cy="666750"/>
        </a:xfrm>
        <a:prstGeom prst="rect">
          <a:avLst/>
        </a:prstGeom>
        <a:solidFill>
          <a:srgbClr val="0070C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100"/>
            <a:t>Befolkningsförändring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117475</xdr:colOff>
      <xdr:row>3</xdr:row>
      <xdr:rowOff>165100</xdr:rowOff>
    </xdr:from>
    <xdr:to>
      <xdr:col>19</xdr:col>
      <xdr:colOff>117475</xdr:colOff>
      <xdr:row>30</xdr:row>
      <xdr:rowOff>85725</xdr:rowOff>
    </xdr:to>
    <xdr:sp macro="" textlink="">
      <xdr:nvSpPr>
        <xdr:cNvPr id="2" name="textruta 1">
          <a:extLst>
            <a:ext uri="{FF2B5EF4-FFF2-40B4-BE49-F238E27FC236}">
              <a16:creationId xmlns:a16="http://schemas.microsoft.com/office/drawing/2014/main" id="{37387975-8ED5-D8DD-57A5-72CDDD24A038}"/>
            </a:ext>
          </a:extLst>
        </xdr:cNvPr>
        <xdr:cNvSpPr txBox="1"/>
      </xdr:nvSpPr>
      <xdr:spPr>
        <a:xfrm>
          <a:off x="8340725" y="755650"/>
          <a:ext cx="6096000" cy="5292725"/>
        </a:xfrm>
        <a:prstGeom prst="rect">
          <a:avLst/>
        </a:prstGeom>
        <a:solidFill>
          <a:srgbClr val="FFF8C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a:t>Förändrade faktorer i de olika merkostnadskomponenterna:</a:t>
          </a:r>
        </a:p>
        <a:p>
          <a:endParaRPr lang="sv-SE" sz="1200" b="1"/>
        </a:p>
        <a:p>
          <a:r>
            <a:rPr lang="sv-SE" sz="1200" b="1"/>
            <a:t>Bemanning glesbygd</a:t>
          </a:r>
        </a:p>
        <a:p>
          <a:r>
            <a:rPr lang="sv-SE" sz="1200"/>
            <a:t>Ingen förändring, endast uppdatering av index.</a:t>
          </a:r>
        </a:p>
        <a:p>
          <a:endParaRPr lang="sv-SE" sz="1200"/>
        </a:p>
        <a:p>
          <a:r>
            <a:rPr lang="sv-SE" sz="1200" b="1"/>
            <a:t>Vård gleshet</a:t>
          </a:r>
        </a:p>
        <a:p>
          <a:r>
            <a:rPr lang="sv-SE" sz="1200" b="0"/>
            <a:t>Idag kompenseras för </a:t>
          </a:r>
          <a:r>
            <a:rPr lang="sv-SE" sz="1200" b="0" i="0" u="none" strike="noStrike" baseline="0">
              <a:solidFill>
                <a:schemeClr val="dk1"/>
              </a:solidFill>
              <a:latin typeface="+mn-lt"/>
              <a:ea typeface="+mn-ea"/>
              <a:cs typeface="+mn-cs"/>
            </a:rPr>
            <a:t>små sjukhus på grund av gles bebyggelsestruktur, långa resor på grund av långa avstånd och små vårdcentraler på grund av glesa förhållanden. </a:t>
          </a:r>
        </a:p>
        <a:p>
          <a:r>
            <a:rPr lang="sv-SE" sz="1200" b="0" i="0" u="none" strike="noStrike" baseline="0">
              <a:solidFill>
                <a:schemeClr val="dk1"/>
              </a:solidFill>
              <a:latin typeface="+mn-lt"/>
              <a:ea typeface="+mn-ea"/>
              <a:cs typeface="+mn-cs"/>
            </a:rPr>
            <a:t>Nytt förslag innebär kompensation för resekostnader, små sjukhus på grund av gles bebyggelsestruktur och små sjukhus på grund av litenhet samt små vårdcentraler på grund av glesa förhållanden. Ett fast index tas fram som kopplas till vårdbehovet.</a:t>
          </a:r>
        </a:p>
        <a:p>
          <a:endParaRPr lang="sv-SE" sz="1200" b="0" i="0" u="none" strike="noStrike" baseline="0">
            <a:solidFill>
              <a:schemeClr val="dk1"/>
            </a:solidFill>
            <a:latin typeface="+mn-lt"/>
            <a:ea typeface="+mn-ea"/>
            <a:cs typeface="+mn-cs"/>
          </a:endParaRPr>
        </a:p>
        <a:p>
          <a:r>
            <a:rPr lang="sv-SE" sz="1200" b="1" i="0" u="none" strike="noStrike" baseline="0">
              <a:solidFill>
                <a:schemeClr val="dk1"/>
              </a:solidFill>
              <a:latin typeface="+mn-lt"/>
              <a:ea typeface="+mn-ea"/>
              <a:cs typeface="+mn-cs"/>
            </a:rPr>
            <a:t>Vårdbehov</a:t>
          </a:r>
        </a:p>
        <a:p>
          <a:r>
            <a:rPr lang="sv-SE" sz="1200" b="0"/>
            <a:t>Komponenten</a:t>
          </a:r>
          <a:r>
            <a:rPr lang="sv-SE" sz="1200" b="0" baseline="0"/>
            <a:t> är idag uppdelad i 22 olika grupper som baseras på ålder, inkomst, utbildningsnivå och boendestatus. Med hjälp av dessa faktorer räknas en prislapp fram per grupp. Prislappen multipliceras med antal personer i regionen i respektive grupp.</a:t>
          </a:r>
        </a:p>
        <a:p>
          <a:r>
            <a:rPr lang="sv-SE" sz="1200" b="0" baseline="0"/>
            <a:t>Nytt förslag är en matris med 27 olika grupper baserade på ålder, inkomst och arbetsmarknadsstatus. På samma sätt som tidigare räknas en prislapp fram per grupp som sedan multipliceras med antal personer i regionen i respektive grupp.</a:t>
          </a:r>
        </a:p>
        <a:p>
          <a:endParaRPr lang="sv-SE" sz="1200" b="0" baseline="0"/>
        </a:p>
        <a:p>
          <a:r>
            <a:rPr lang="sv-SE" sz="1200" b="1" baseline="0"/>
            <a:t>Löner</a:t>
          </a:r>
        </a:p>
        <a:p>
          <a:r>
            <a:rPr lang="sv-SE" sz="1200" b="0" baseline="0"/>
            <a:t>De förklarande variablerna i dagens modell är andelen sysselsatta i andra sektorer än kommuner och regioner, tätortsgrad, lönenivå i privat sektor, arbetslöshet i länet och andel av de förvärvsarbetande i länet som pendlar över kommungräns.</a:t>
          </a:r>
        </a:p>
        <a:p>
          <a:r>
            <a:rPr lang="sv-SE" sz="1200" b="0" baseline="0"/>
            <a:t>I det nya förslaget finns endast en förklarande variabel kvar, </a:t>
          </a:r>
          <a:r>
            <a:rPr lang="sv-SE" sz="1200" b="0" i="0" u="none" strike="noStrike" baseline="0">
              <a:solidFill>
                <a:schemeClr val="dk1"/>
              </a:solidFill>
              <a:latin typeface="+mn-lt"/>
              <a:ea typeface="+mn-ea"/>
              <a:cs typeface="+mn-cs"/>
            </a:rPr>
            <a:t>andelen av de förvärvsarbetande i regionen som inte arbetar i kommun eller region. </a:t>
          </a:r>
          <a:endParaRPr lang="sv-SE" sz="1200" b="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231774</xdr:colOff>
      <xdr:row>5</xdr:row>
      <xdr:rowOff>174624</xdr:rowOff>
    </xdr:from>
    <xdr:to>
      <xdr:col>17</xdr:col>
      <xdr:colOff>107950</xdr:colOff>
      <xdr:row>23</xdr:row>
      <xdr:rowOff>88899</xdr:rowOff>
    </xdr:to>
    <xdr:sp macro="" textlink="">
      <xdr:nvSpPr>
        <xdr:cNvPr id="2" name="textruta 1">
          <a:extLst>
            <a:ext uri="{FF2B5EF4-FFF2-40B4-BE49-F238E27FC236}">
              <a16:creationId xmlns:a16="http://schemas.microsoft.com/office/drawing/2014/main" id="{83F8678D-5D3B-454C-B4A9-3AF78D3176CE}"/>
            </a:ext>
          </a:extLst>
        </xdr:cNvPr>
        <xdr:cNvSpPr txBox="1"/>
      </xdr:nvSpPr>
      <xdr:spPr>
        <a:xfrm>
          <a:off x="12214224" y="1171574"/>
          <a:ext cx="4143376" cy="3571875"/>
        </a:xfrm>
        <a:prstGeom prst="rect">
          <a:avLst/>
        </a:prstGeom>
        <a:solidFill>
          <a:srgbClr val="FFF8C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u="sng">
              <a:solidFill>
                <a:sysClr val="windowText" lastClr="000000"/>
              </a:solidFill>
            </a:rPr>
            <a:t>FÖRÄNDRINGAR:</a:t>
          </a:r>
        </a:p>
        <a:p>
          <a:endParaRPr lang="sv-SE" sz="1200" b="0" i="0" u="none" strike="noStrike" baseline="0">
            <a:solidFill>
              <a:schemeClr val="dk1"/>
            </a:solidFill>
            <a:latin typeface="+mn-lt"/>
            <a:ea typeface="+mn-ea"/>
            <a:cs typeface="+mn-cs"/>
          </a:endParaRPr>
        </a:p>
        <a:p>
          <a:r>
            <a:rPr lang="sv-SE" sz="1200">
              <a:solidFill>
                <a:schemeClr val="dk1"/>
              </a:solidFill>
              <a:effectLst/>
              <a:latin typeface="+mn-lt"/>
              <a:ea typeface="+mn-ea"/>
              <a:cs typeface="+mn-cs"/>
            </a:rPr>
            <a:t>Modellen i förslaget är i princip densamma som i befintlig utjämning, delad mellan kommuner och regioner. Variablerna Antal boende i tätort och Andel pendlare över kommungräns kvarstår.</a:t>
          </a:r>
          <a:r>
            <a:rPr lang="sv-SE" sz="1200" baseline="0">
              <a:solidFill>
                <a:schemeClr val="dk1"/>
              </a:solidFill>
              <a:effectLst/>
              <a:latin typeface="+mn-lt"/>
              <a:ea typeface="+mn-ea"/>
              <a:cs typeface="+mn-cs"/>
            </a:rPr>
            <a:t> Roten ur invånardistans har ersatts av en beräkning av genomsnittligt avstånd för att samla 15 000 invånare.</a:t>
          </a:r>
          <a:r>
            <a:rPr lang="sv-SE" sz="1200">
              <a:solidFill>
                <a:schemeClr val="dk1"/>
              </a:solidFill>
              <a:effectLst/>
              <a:latin typeface="+mn-lt"/>
              <a:ea typeface="+mn-ea"/>
              <a:cs typeface="+mn-cs"/>
            </a:rPr>
            <a:t> Beräkningen är uppdaterad utifrån aktuella kostnadsuppgifter. Detta medför minskad omfördelning.</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Beräkningen för kommunspecifika fördelningen i de län som inte har regionen som ensam huvudman är uppdaterad i förslaget. Utredningens förslag är dock att kommunerna gemensamt i länet bör komma överens om en fördelning (som kommunerna i Sörmland har i befintlig utjämning). Aktuella regioner är Västmanland, Västernorrland,</a:t>
          </a:r>
          <a:r>
            <a:rPr lang="sv-SE" sz="1200" baseline="0">
              <a:solidFill>
                <a:schemeClr val="dk1"/>
              </a:solidFill>
              <a:effectLst/>
              <a:latin typeface="+mn-lt"/>
              <a:ea typeface="+mn-ea"/>
              <a:cs typeface="+mn-cs"/>
            </a:rPr>
            <a:t> Västerbotten och Norrbotten.</a:t>
          </a:r>
          <a:endParaRPr lang="sv-SE" sz="1200">
            <a:solidFill>
              <a:schemeClr val="dk1"/>
            </a:solidFill>
            <a:effectLst/>
            <a:latin typeface="+mn-lt"/>
            <a:ea typeface="+mn-ea"/>
            <a:cs typeface="+mn-cs"/>
          </a:endParaRPr>
        </a:p>
        <a:p>
          <a:endParaRPr lang="sv-SE" sz="1100"/>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file:///G:\Avd%20ekonomi%20&amp;%20styrning\EkAnalys\Gemens_kataloger_EkAnalys\Finspec\Utj&#228;mning\Utredningar\Parlamentarisk%20utredning%202022\Ber&#228;kningsfiler\J&#228;mf&#246;relseber&#228;kningar%20slutbet&#228;nkande\Grundfiler%20-%20peta%20ej%20i%20dessa\Landsting%202024_utfall_nyttsystem_12juni.xls" TargetMode="External"/><Relationship Id="rId2" Type="http://schemas.microsoft.com/office/2019/04/relationships/externalLinkLongPath" Target="Grundfiler%20-%20peta%20ej%20i%20dessa/Landsting%202024_utfall_nyttsystem_12juni.xls?AA470FBF" TargetMode="External"/><Relationship Id="rId1" Type="http://schemas.openxmlformats.org/officeDocument/2006/relationships/externalLinkPath" Target="file:///\\AA470FBF\Landsting%202024_utfall_nyttsystem_12juni.xls"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file:///G:\Avd%20ekonomi%20&amp;%20styrning\EkAnalys\Gemens_kataloger_EkAnalys\Finspec\Utj&#228;mning\Utredningar\Parlamentarisk%20utredning%202022\Ber&#228;kningsfiler\J&#228;mf&#246;relseber&#228;kningar%20slutbet&#228;nkande\Grundfiler%20-%20peta%20ej%20i%20dessa\Landsting%202024_utfall.xls" TargetMode="External"/><Relationship Id="rId2" Type="http://schemas.microsoft.com/office/2019/04/relationships/externalLinkLongPath" Target="Grundfiler%20-%20peta%20ej%20i%20dessa/Landsting%202024_utfall.xls?AA470FBF" TargetMode="External"/><Relationship Id="rId1" Type="http://schemas.openxmlformats.org/officeDocument/2006/relationships/externalLinkPath" Target="file:///\\AA470FBF\Landsting%202024_utf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SQL-frågor"/>
      <sheetName val="Koll trafik"/>
      <sheetName val="HoS"/>
      <sheetName val="Tabell 3"/>
      <sheetName val="Tabell 3 nuvarande"/>
      <sheetName val="Förändring ny indelning"/>
      <sheetName val="Granskning"/>
      <sheetName val="Blad1"/>
      <sheetName val="VBAallman"/>
      <sheetName val="DiaLogin"/>
    </sheetNames>
    <sheetDataSet>
      <sheetData sheetId="0"/>
      <sheetData sheetId="1">
        <row r="10">
          <cell r="C10">
            <v>2814</v>
          </cell>
        </row>
      </sheetData>
      <sheetData sheetId="2">
        <row r="13">
          <cell r="G13">
            <v>-200.16394853949592</v>
          </cell>
        </row>
      </sheetData>
      <sheetData sheetId="3">
        <row r="3">
          <cell r="J3">
            <v>1.0886199999999999</v>
          </cell>
        </row>
        <row r="9">
          <cell r="D9">
            <v>28746.058756233393</v>
          </cell>
          <cell r="E9">
            <v>1723.0316291620745</v>
          </cell>
          <cell r="F9">
            <v>30469</v>
          </cell>
        </row>
      </sheetData>
      <sheetData sheetId="4"/>
      <sheetData sheetId="5"/>
      <sheetData sheetId="6"/>
      <sheetData sheetId="7"/>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SQL-frågor"/>
      <sheetName val="Försättsblad"/>
      <sheetName val="HoS"/>
      <sheetName val="Koll trafik"/>
      <sheetName val="Bef.förändr."/>
      <sheetName val="Tabell 1"/>
      <sheetName val="Tabell 2"/>
      <sheetName val="Tabell 3"/>
      <sheetName val="Tabell 4"/>
      <sheetName val="Tabell 6"/>
      <sheetName val="Ordinarie utfall 2019 "/>
      <sheetName val="Utfall 2019 nya"/>
      <sheetName val="Bilaga1"/>
      <sheetName val="Bilaga2"/>
      <sheetName val="Ex inkutj"/>
      <sheetName val="Info"/>
      <sheetName val="Förändr."/>
      <sheetName val="Granskning"/>
      <sheetName val="Blad1"/>
      <sheetName val="VBAallman"/>
      <sheetName val="DiaLogin"/>
    </sheetNames>
    <sheetDataSet>
      <sheetData sheetId="0"/>
      <sheetData sheetId="1"/>
      <sheetData sheetId="2">
        <row r="12">
          <cell r="G12">
            <v>-189.32579568430742</v>
          </cell>
        </row>
      </sheetData>
      <sheetData sheetId="3">
        <row r="10">
          <cell r="C10">
            <v>2949</v>
          </cell>
        </row>
      </sheetData>
      <sheetData sheetId="4">
        <row r="14">
          <cell r="AE14">
            <v>0</v>
          </cell>
        </row>
      </sheetData>
      <sheetData sheetId="5"/>
      <sheetData sheetId="6">
        <row r="8">
          <cell r="F8">
            <v>270753</v>
          </cell>
        </row>
      </sheetData>
      <sheetData sheetId="7">
        <row r="8">
          <cell r="D8">
            <v>28746.149377525529</v>
          </cell>
          <cell r="E8">
            <v>81.817370833743595</v>
          </cell>
          <cell r="F8">
            <v>1728.6015549411134</v>
          </cell>
          <cell r="G8">
            <v>30557</v>
          </cell>
        </row>
      </sheetData>
      <sheetData sheetId="8">
        <row r="9">
          <cell r="I9">
            <v>0</v>
          </cell>
        </row>
      </sheetData>
      <sheetData sheetId="9"/>
      <sheetData sheetId="10"/>
      <sheetData sheetId="11"/>
      <sheetData sheetId="12">
        <row r="6">
          <cell r="Q6">
            <v>43675809590</v>
          </cell>
        </row>
      </sheetData>
      <sheetData sheetId="13">
        <row r="9">
          <cell r="E9">
            <v>10.5292284344581</v>
          </cell>
        </row>
      </sheetData>
      <sheetData sheetId="14"/>
      <sheetData sheetId="15"/>
      <sheetData sheetId="16"/>
      <sheetData sheetId="17"/>
      <sheetData sheetId="18"/>
      <sheetData sheetId="19" refreshError="1"/>
      <sheetData sheetId="2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BA2C8-B2B4-4798-82C8-5F8C613E9666}">
  <dimension ref="L2:X25"/>
  <sheetViews>
    <sheetView showGridLines="0" tabSelected="1" zoomScaleNormal="100" workbookViewId="0">
      <selection activeCell="L15" sqref="L15"/>
    </sheetView>
  </sheetViews>
  <sheetFormatPr defaultRowHeight="14.5" x14ac:dyDescent="0.35"/>
  <sheetData>
    <row r="2" spans="12:24" x14ac:dyDescent="0.35">
      <c r="N2" t="s">
        <v>0</v>
      </c>
      <c r="R2" t="s">
        <v>0</v>
      </c>
      <c r="U2" t="s">
        <v>0</v>
      </c>
    </row>
    <row r="4" spans="12:24" x14ac:dyDescent="0.35">
      <c r="L4" s="1"/>
      <c r="M4" s="2"/>
      <c r="N4" s="2"/>
      <c r="O4" s="2"/>
      <c r="P4" s="2"/>
      <c r="Q4" s="2"/>
      <c r="R4" s="2"/>
      <c r="S4" s="2"/>
      <c r="T4" s="2"/>
      <c r="U4" s="2"/>
      <c r="V4" s="2"/>
      <c r="W4" s="2"/>
      <c r="X4" s="3"/>
    </row>
    <row r="5" spans="12:24" x14ac:dyDescent="0.35">
      <c r="L5" s="4"/>
      <c r="M5" s="5"/>
      <c r="N5" s="5"/>
      <c r="O5" s="5"/>
      <c r="P5" s="5"/>
      <c r="Q5" s="5"/>
      <c r="R5" s="5"/>
      <c r="S5" s="5"/>
      <c r="T5" s="5"/>
      <c r="U5" s="5"/>
      <c r="V5" s="5"/>
      <c r="W5" s="5"/>
      <c r="X5" s="6"/>
    </row>
    <row r="6" spans="12:24" ht="18.5" x14ac:dyDescent="0.45">
      <c r="L6" s="7" t="s">
        <v>78</v>
      </c>
      <c r="M6" s="5"/>
      <c r="N6" s="5"/>
      <c r="O6" s="5"/>
      <c r="P6" s="5"/>
      <c r="Q6" s="5"/>
      <c r="R6" s="5"/>
      <c r="S6" s="5"/>
      <c r="T6" s="5"/>
      <c r="U6" s="5"/>
      <c r="V6" s="5"/>
      <c r="W6" s="5"/>
      <c r="X6" s="6"/>
    </row>
    <row r="7" spans="12:24" ht="18.5" x14ac:dyDescent="0.45">
      <c r="L7" s="7" t="s">
        <v>79</v>
      </c>
      <c r="M7" s="5"/>
      <c r="N7" s="5"/>
      <c r="O7" s="5"/>
      <c r="P7" s="5"/>
      <c r="Q7" s="5"/>
      <c r="R7" s="5"/>
      <c r="S7" s="5"/>
      <c r="T7" s="5"/>
      <c r="U7" s="5"/>
      <c r="V7" s="5"/>
      <c r="W7" s="5"/>
      <c r="X7" s="6"/>
    </row>
    <row r="8" spans="12:24" x14ac:dyDescent="0.35">
      <c r="L8" s="4"/>
      <c r="M8" s="5"/>
      <c r="N8" s="5"/>
      <c r="O8" s="5"/>
      <c r="P8" s="5"/>
      <c r="Q8" s="5"/>
      <c r="R8" s="5"/>
      <c r="S8" s="5"/>
      <c r="T8" s="5"/>
      <c r="U8" s="5"/>
      <c r="V8" s="5"/>
      <c r="W8" s="5"/>
      <c r="X8" s="6"/>
    </row>
    <row r="9" spans="12:24" x14ac:dyDescent="0.35">
      <c r="L9" s="4"/>
      <c r="M9" s="5"/>
      <c r="N9" s="5"/>
      <c r="O9" s="5"/>
      <c r="P9" s="5"/>
      <c r="Q9" s="5"/>
      <c r="R9" s="5"/>
      <c r="S9" s="5"/>
      <c r="T9" s="5"/>
      <c r="U9" s="5"/>
      <c r="V9" s="5"/>
      <c r="W9" s="5"/>
      <c r="X9" s="6"/>
    </row>
    <row r="10" spans="12:24" x14ac:dyDescent="0.35">
      <c r="L10" s="4"/>
      <c r="M10" s="5"/>
      <c r="N10" s="5"/>
      <c r="O10" s="5"/>
      <c r="P10" s="5"/>
      <c r="Q10" s="5"/>
      <c r="R10" s="5"/>
      <c r="S10" s="5"/>
      <c r="T10" s="5"/>
      <c r="U10" s="5"/>
      <c r="V10" s="5"/>
      <c r="W10" s="5"/>
      <c r="X10" s="6"/>
    </row>
    <row r="11" spans="12:24" x14ac:dyDescent="0.35">
      <c r="L11" s="4"/>
      <c r="M11" s="5"/>
      <c r="N11" s="5"/>
      <c r="O11" s="5"/>
      <c r="P11" s="5"/>
      <c r="Q11" s="5"/>
      <c r="R11" s="5"/>
      <c r="S11" s="5"/>
      <c r="T11" s="5"/>
      <c r="U11" s="5"/>
      <c r="V11" s="5"/>
      <c r="W11" s="5"/>
      <c r="X11" s="6"/>
    </row>
    <row r="12" spans="12:24" x14ac:dyDescent="0.35">
      <c r="L12" s="4"/>
      <c r="M12" s="5"/>
      <c r="N12" s="5"/>
      <c r="O12" s="5"/>
      <c r="P12" s="5"/>
      <c r="Q12" s="5"/>
      <c r="R12" s="5"/>
      <c r="S12" s="5"/>
      <c r="T12" s="5"/>
      <c r="U12" s="5"/>
      <c r="V12" s="5"/>
      <c r="W12" s="5"/>
      <c r="X12" s="6"/>
    </row>
    <row r="13" spans="12:24" ht="18.5" x14ac:dyDescent="0.45">
      <c r="L13" s="8" t="s">
        <v>2</v>
      </c>
      <c r="M13" s="5"/>
      <c r="N13" s="5"/>
      <c r="O13" s="5"/>
      <c r="P13" s="5"/>
      <c r="Q13" s="5"/>
      <c r="R13" s="5"/>
      <c r="S13" s="5"/>
      <c r="T13" s="5"/>
      <c r="U13" s="5"/>
      <c r="V13" s="5"/>
      <c r="W13" s="5"/>
      <c r="X13" s="6"/>
    </row>
    <row r="14" spans="12:24" x14ac:dyDescent="0.35">
      <c r="L14" s="4"/>
      <c r="M14" s="5"/>
      <c r="N14" s="5"/>
      <c r="O14" s="5"/>
      <c r="P14" s="5"/>
      <c r="Q14" s="5"/>
      <c r="R14" s="5"/>
      <c r="S14" s="5"/>
      <c r="T14" s="5"/>
      <c r="U14" s="5"/>
      <c r="V14" s="5"/>
      <c r="W14" s="5"/>
      <c r="X14" s="6"/>
    </row>
    <row r="15" spans="12:24" x14ac:dyDescent="0.35">
      <c r="L15" s="22"/>
      <c r="X15" s="23"/>
    </row>
    <row r="16" spans="12:24" x14ac:dyDescent="0.35">
      <c r="L16" s="10"/>
      <c r="N16" s="9"/>
      <c r="O16" s="9"/>
      <c r="P16" s="9"/>
      <c r="Q16" s="9"/>
      <c r="R16" s="9"/>
      <c r="S16" s="9"/>
      <c r="T16" s="9"/>
      <c r="U16" s="9"/>
      <c r="V16" s="9"/>
      <c r="W16" s="9"/>
      <c r="X16" s="11"/>
    </row>
    <row r="17" spans="12:13" x14ac:dyDescent="0.35">
      <c r="M17" s="51"/>
    </row>
    <row r="21" spans="12:13" ht="16" x14ac:dyDescent="0.4">
      <c r="L21" s="53" t="s">
        <v>1</v>
      </c>
      <c r="M21" s="52"/>
    </row>
    <row r="22" spans="12:13" ht="16" x14ac:dyDescent="0.4">
      <c r="L22" s="54" t="s">
        <v>74</v>
      </c>
    </row>
    <row r="23" spans="12:13" ht="16" x14ac:dyDescent="0.4">
      <c r="L23" s="54" t="s">
        <v>75</v>
      </c>
    </row>
    <row r="24" spans="12:13" ht="16" x14ac:dyDescent="0.4">
      <c r="L24" s="54" t="s">
        <v>76</v>
      </c>
    </row>
    <row r="25" spans="12:13" ht="16" x14ac:dyDescent="0.4">
      <c r="L25" s="54" t="s">
        <v>77</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3EFD3-05C7-43C5-BA10-0EB722FDBF12}">
  <dimension ref="A1:G26"/>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RowHeight="14.5" x14ac:dyDescent="0.35"/>
  <cols>
    <col min="1" max="1" width="20.81640625" customWidth="1"/>
    <col min="2" max="2" width="17.1796875" customWidth="1"/>
    <col min="3" max="3" width="14.54296875" customWidth="1"/>
    <col min="4" max="4" width="15.26953125" customWidth="1"/>
    <col min="5" max="16" width="20.81640625" customWidth="1"/>
  </cols>
  <sheetData>
    <row r="1" spans="1:7" ht="16" x14ac:dyDescent="0.4">
      <c r="A1" s="55" t="s">
        <v>82</v>
      </c>
      <c r="B1" s="56"/>
      <c r="C1" s="56"/>
      <c r="D1" s="56"/>
      <c r="E1" s="56"/>
      <c r="F1" s="56"/>
      <c r="G1" s="56"/>
    </row>
    <row r="3" spans="1:7" x14ac:dyDescent="0.35">
      <c r="A3" s="85"/>
      <c r="B3" s="87" t="s">
        <v>3</v>
      </c>
      <c r="C3" s="89" t="s">
        <v>4</v>
      </c>
      <c r="D3" s="89" t="s">
        <v>5</v>
      </c>
      <c r="E3" s="92" t="s">
        <v>6</v>
      </c>
      <c r="F3" s="93"/>
    </row>
    <row r="4" spans="1:7" x14ac:dyDescent="0.35">
      <c r="A4" s="86"/>
      <c r="B4" s="88"/>
      <c r="C4" s="90"/>
      <c r="D4" s="91"/>
      <c r="E4" s="58" t="s">
        <v>8</v>
      </c>
      <c r="F4" s="58" t="s">
        <v>83</v>
      </c>
    </row>
    <row r="5" spans="1:7" ht="16" x14ac:dyDescent="0.4">
      <c r="A5" s="57" t="s">
        <v>7</v>
      </c>
      <c r="B5" s="57"/>
      <c r="C5" s="57"/>
      <c r="D5" s="57">
        <f>'[1]Tabell 3'!$F$9</f>
        <v>30469</v>
      </c>
      <c r="E5" s="57">
        <f>'[1]Tabell 3'!$D$9</f>
        <v>28746.058756233393</v>
      </c>
      <c r="F5" s="57">
        <f>'[1]Tabell 3'!$E$9</f>
        <v>1723.0316291620745</v>
      </c>
    </row>
    <row r="6" spans="1:7" ht="16" x14ac:dyDescent="0.4">
      <c r="A6" s="60" t="s">
        <v>9</v>
      </c>
      <c r="B6" s="24">
        <v>2440027</v>
      </c>
      <c r="C6" s="25">
        <v>-1398</v>
      </c>
      <c r="D6" s="24">
        <v>29071</v>
      </c>
      <c r="E6" s="24">
        <v>26008</v>
      </c>
      <c r="F6" s="24">
        <v>3063</v>
      </c>
    </row>
    <row r="7" spans="1:7" ht="16" x14ac:dyDescent="0.4">
      <c r="A7" s="60" t="s">
        <v>10</v>
      </c>
      <c r="B7" s="24">
        <v>400682</v>
      </c>
      <c r="C7" s="25">
        <v>-1852</v>
      </c>
      <c r="D7" s="24">
        <v>28617</v>
      </c>
      <c r="E7" s="24">
        <v>27430</v>
      </c>
      <c r="F7" s="24">
        <v>1187</v>
      </c>
    </row>
    <row r="8" spans="1:7" ht="16" x14ac:dyDescent="0.4">
      <c r="A8" s="60" t="s">
        <v>11</v>
      </c>
      <c r="B8" s="24">
        <v>302566</v>
      </c>
      <c r="C8" s="24">
        <v>758</v>
      </c>
      <c r="D8" s="24">
        <v>31227</v>
      </c>
      <c r="E8" s="24">
        <v>30111</v>
      </c>
      <c r="F8" s="24">
        <v>1116</v>
      </c>
    </row>
    <row r="9" spans="1:7" ht="16" x14ac:dyDescent="0.4">
      <c r="A9" s="60" t="s">
        <v>12</v>
      </c>
      <c r="B9" s="24">
        <v>471912</v>
      </c>
      <c r="C9" s="25">
        <v>-279</v>
      </c>
      <c r="D9" s="24">
        <v>30190</v>
      </c>
      <c r="E9" s="24">
        <v>29096</v>
      </c>
      <c r="F9" s="24">
        <v>1094</v>
      </c>
    </row>
    <row r="10" spans="1:7" ht="16" x14ac:dyDescent="0.4">
      <c r="A10" s="60" t="s">
        <v>13</v>
      </c>
      <c r="B10" s="24">
        <v>369113</v>
      </c>
      <c r="C10" s="25">
        <v>-215</v>
      </c>
      <c r="D10" s="24">
        <v>30254</v>
      </c>
      <c r="E10" s="24">
        <v>29217</v>
      </c>
      <c r="F10" s="24">
        <v>1037</v>
      </c>
    </row>
    <row r="11" spans="1:7" ht="16" x14ac:dyDescent="0.4">
      <c r="A11" s="60" t="s">
        <v>14</v>
      </c>
      <c r="B11" s="24">
        <v>204335</v>
      </c>
      <c r="C11" s="24">
        <v>101</v>
      </c>
      <c r="D11" s="24">
        <v>30570</v>
      </c>
      <c r="E11" s="24">
        <v>29576</v>
      </c>
      <c r="F11" s="24">
        <v>994</v>
      </c>
    </row>
    <row r="12" spans="1:7" ht="16" x14ac:dyDescent="0.4">
      <c r="A12" s="60" t="s">
        <v>15</v>
      </c>
      <c r="B12" s="24">
        <v>247711</v>
      </c>
      <c r="C12" s="24">
        <v>2581</v>
      </c>
      <c r="D12" s="24">
        <v>33050</v>
      </c>
      <c r="E12" s="24">
        <v>32001</v>
      </c>
      <c r="F12" s="24">
        <v>1049</v>
      </c>
    </row>
    <row r="13" spans="1:7" ht="16" x14ac:dyDescent="0.4">
      <c r="A13" s="60" t="s">
        <v>51</v>
      </c>
      <c r="B13" s="24">
        <v>61173</v>
      </c>
      <c r="C13" s="24">
        <v>4997</v>
      </c>
      <c r="D13" s="24">
        <v>35466</v>
      </c>
      <c r="E13" s="24">
        <v>34707</v>
      </c>
      <c r="F13" s="24">
        <v>759</v>
      </c>
    </row>
    <row r="14" spans="1:7" ht="16" x14ac:dyDescent="0.4">
      <c r="A14" s="60" t="s">
        <v>16</v>
      </c>
      <c r="B14" s="24">
        <v>158740</v>
      </c>
      <c r="C14" s="24">
        <v>1614</v>
      </c>
      <c r="D14" s="24">
        <v>32083</v>
      </c>
      <c r="E14" s="24">
        <v>31091</v>
      </c>
      <c r="F14" s="24">
        <v>992</v>
      </c>
    </row>
    <row r="15" spans="1:7" ht="16" x14ac:dyDescent="0.4">
      <c r="A15" s="60" t="s">
        <v>17</v>
      </c>
      <c r="B15" s="24">
        <v>1414324</v>
      </c>
      <c r="C15" s="25">
        <v>-509</v>
      </c>
      <c r="D15" s="24">
        <v>29960</v>
      </c>
      <c r="E15" s="24">
        <v>28293</v>
      </c>
      <c r="F15" s="24">
        <v>1667</v>
      </c>
    </row>
    <row r="16" spans="1:7" ht="16" x14ac:dyDescent="0.4">
      <c r="A16" s="60" t="s">
        <v>18</v>
      </c>
      <c r="B16" s="24">
        <v>342805</v>
      </c>
      <c r="C16" s="25">
        <v>-256</v>
      </c>
      <c r="D16" s="24">
        <v>30213</v>
      </c>
      <c r="E16" s="24">
        <v>29076</v>
      </c>
      <c r="F16" s="24">
        <v>1137</v>
      </c>
    </row>
    <row r="17" spans="1:6" ht="16" x14ac:dyDescent="0.4">
      <c r="A17" s="60" t="s">
        <v>19</v>
      </c>
      <c r="B17" s="24">
        <v>1758656</v>
      </c>
      <c r="C17" s="25">
        <v>-231</v>
      </c>
      <c r="D17" s="24">
        <v>30238</v>
      </c>
      <c r="E17" s="24">
        <v>28490</v>
      </c>
      <c r="F17" s="24">
        <v>1748</v>
      </c>
    </row>
    <row r="18" spans="1:6" ht="16" x14ac:dyDescent="0.4">
      <c r="A18" s="60" t="s">
        <v>20</v>
      </c>
      <c r="B18" s="24">
        <v>283976</v>
      </c>
      <c r="C18" s="24">
        <v>2374</v>
      </c>
      <c r="D18" s="24">
        <v>32843</v>
      </c>
      <c r="E18" s="24">
        <v>31713</v>
      </c>
      <c r="F18" s="24">
        <v>1130</v>
      </c>
    </row>
    <row r="19" spans="1:6" ht="16" x14ac:dyDescent="0.4">
      <c r="A19" s="60" t="s">
        <v>21</v>
      </c>
      <c r="B19" s="24">
        <v>307772</v>
      </c>
      <c r="C19" s="24">
        <v>356</v>
      </c>
      <c r="D19" s="24">
        <v>30825</v>
      </c>
      <c r="E19" s="24">
        <v>29735</v>
      </c>
      <c r="F19" s="24">
        <v>1090</v>
      </c>
    </row>
    <row r="20" spans="1:6" ht="16" x14ac:dyDescent="0.4">
      <c r="A20" s="60" t="s">
        <v>22</v>
      </c>
      <c r="B20" s="24">
        <v>280713</v>
      </c>
      <c r="C20" s="24">
        <v>183</v>
      </c>
      <c r="D20" s="24">
        <v>30652</v>
      </c>
      <c r="E20" s="24">
        <v>29571</v>
      </c>
      <c r="F20" s="24">
        <v>1081</v>
      </c>
    </row>
    <row r="21" spans="1:6" ht="16" x14ac:dyDescent="0.4">
      <c r="A21" s="60" t="s">
        <v>23</v>
      </c>
      <c r="B21" s="24">
        <v>288310</v>
      </c>
      <c r="C21" s="24">
        <v>2318</v>
      </c>
      <c r="D21" s="24">
        <v>32787</v>
      </c>
      <c r="E21" s="24">
        <v>31667</v>
      </c>
      <c r="F21" s="24">
        <v>1120</v>
      </c>
    </row>
    <row r="22" spans="1:6" ht="16" x14ac:dyDescent="0.4">
      <c r="A22" s="60" t="s">
        <v>24</v>
      </c>
      <c r="B22" s="24">
        <v>287334</v>
      </c>
      <c r="C22" s="24">
        <v>1852</v>
      </c>
      <c r="D22" s="24">
        <v>32321</v>
      </c>
      <c r="E22" s="24">
        <v>31328</v>
      </c>
      <c r="F22" s="24">
        <v>993</v>
      </c>
    </row>
    <row r="23" spans="1:6" ht="16" x14ac:dyDescent="0.4">
      <c r="A23" s="60" t="s">
        <v>25</v>
      </c>
      <c r="B23" s="24">
        <v>243265</v>
      </c>
      <c r="C23" s="24">
        <v>2077</v>
      </c>
      <c r="D23" s="24">
        <v>32546</v>
      </c>
      <c r="E23" s="24">
        <v>31621</v>
      </c>
      <c r="F23" s="24">
        <v>925</v>
      </c>
    </row>
    <row r="24" spans="1:6" ht="16" x14ac:dyDescent="0.4">
      <c r="A24" s="60" t="s">
        <v>26</v>
      </c>
      <c r="B24" s="24">
        <v>132670</v>
      </c>
      <c r="C24" s="24">
        <v>3948</v>
      </c>
      <c r="D24" s="24">
        <v>34417</v>
      </c>
      <c r="E24" s="24">
        <v>33282</v>
      </c>
      <c r="F24" s="24">
        <v>1135</v>
      </c>
    </row>
    <row r="25" spans="1:6" ht="16" x14ac:dyDescent="0.4">
      <c r="A25" s="60" t="s">
        <v>27</v>
      </c>
      <c r="B25" s="24">
        <v>276295</v>
      </c>
      <c r="C25" s="24">
        <v>921</v>
      </c>
      <c r="D25" s="24">
        <v>31390</v>
      </c>
      <c r="E25" s="24">
        <v>30445</v>
      </c>
      <c r="F25" s="24">
        <v>945</v>
      </c>
    </row>
    <row r="26" spans="1:6" ht="16" x14ac:dyDescent="0.4">
      <c r="A26" s="61" t="s">
        <v>28</v>
      </c>
      <c r="B26" s="59">
        <v>249177</v>
      </c>
      <c r="C26" s="59">
        <v>3246</v>
      </c>
      <c r="D26" s="59">
        <v>33715</v>
      </c>
      <c r="E26" s="59">
        <v>32713</v>
      </c>
      <c r="F26" s="59">
        <v>1002</v>
      </c>
    </row>
  </sheetData>
  <mergeCells count="5">
    <mergeCell ref="A3:A4"/>
    <mergeCell ref="B3:B4"/>
    <mergeCell ref="C3:C4"/>
    <mergeCell ref="D3:D4"/>
    <mergeCell ref="E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971A-239E-43FD-B049-936978873AC2}">
  <dimension ref="A1:U48"/>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RowHeight="14.5" x14ac:dyDescent="0.35"/>
  <cols>
    <col min="1" max="1" width="23" customWidth="1"/>
    <col min="2" max="2" width="12.1796875" customWidth="1"/>
    <col min="3" max="3" width="13.26953125" customWidth="1"/>
    <col min="4" max="4" width="13.54296875" customWidth="1"/>
    <col min="5" max="5" width="16.54296875" customWidth="1"/>
    <col min="6" max="6" width="15.1796875" customWidth="1"/>
    <col min="7" max="7" width="13.1796875" customWidth="1"/>
    <col min="8" max="8" width="24" customWidth="1"/>
    <col min="9" max="9" width="25.81640625" customWidth="1"/>
    <col min="10" max="10" width="12.453125" customWidth="1"/>
    <col min="11" max="11" width="23.81640625" customWidth="1"/>
    <col min="12" max="12" width="22.453125" bestFit="1" customWidth="1"/>
    <col min="13" max="13" width="16.81640625" customWidth="1"/>
    <col min="14" max="14" width="18" customWidth="1"/>
    <col min="15" max="15" width="17.81640625" customWidth="1"/>
    <col min="16" max="16" width="14.81640625" customWidth="1"/>
    <col min="19" max="19" width="22.7265625" customWidth="1"/>
    <col min="20" max="20" width="27.453125" customWidth="1"/>
    <col min="21" max="21" width="12.54296875" bestFit="1" customWidth="1"/>
  </cols>
  <sheetData>
    <row r="1" spans="1:21" ht="56.25" customHeight="1" x14ac:dyDescent="0.4">
      <c r="A1" s="26"/>
      <c r="B1" s="94" t="s">
        <v>29</v>
      </c>
      <c r="C1" s="94"/>
      <c r="D1" s="94"/>
      <c r="E1" s="94" t="s">
        <v>29</v>
      </c>
      <c r="F1" s="94"/>
      <c r="G1" s="94"/>
      <c r="H1" s="94" t="s">
        <v>44</v>
      </c>
      <c r="I1" s="94"/>
      <c r="J1" s="94"/>
      <c r="K1" s="27"/>
      <c r="L1" s="27"/>
      <c r="M1" s="27"/>
      <c r="N1" s="27"/>
      <c r="O1" s="27"/>
      <c r="P1" s="27"/>
      <c r="Q1" s="27"/>
      <c r="R1" s="27"/>
      <c r="S1" s="29" t="s">
        <v>31</v>
      </c>
      <c r="T1" s="29" t="s">
        <v>33</v>
      </c>
      <c r="U1" s="26"/>
    </row>
    <row r="2" spans="1:21" ht="64" x14ac:dyDescent="0.4">
      <c r="A2" s="28" t="s">
        <v>80</v>
      </c>
      <c r="B2" s="63" t="s">
        <v>36</v>
      </c>
      <c r="C2" s="64" t="s">
        <v>35</v>
      </c>
      <c r="D2" s="29" t="s">
        <v>30</v>
      </c>
      <c r="E2" s="63" t="s">
        <v>37</v>
      </c>
      <c r="F2" s="64" t="s">
        <v>38</v>
      </c>
      <c r="G2" s="29" t="s">
        <v>30</v>
      </c>
      <c r="H2" s="65" t="s">
        <v>45</v>
      </c>
      <c r="I2" s="64" t="s">
        <v>46</v>
      </c>
      <c r="J2" s="29" t="s">
        <v>30</v>
      </c>
      <c r="K2" s="63" t="s">
        <v>39</v>
      </c>
      <c r="L2" s="64" t="s">
        <v>47</v>
      </c>
      <c r="M2" s="29" t="s">
        <v>40</v>
      </c>
      <c r="N2" s="63" t="s">
        <v>41</v>
      </c>
      <c r="O2" s="64" t="s">
        <v>42</v>
      </c>
      <c r="P2" s="29" t="s">
        <v>40</v>
      </c>
      <c r="Q2" s="69" t="s">
        <v>43</v>
      </c>
      <c r="R2" s="29"/>
      <c r="S2" s="30" t="s">
        <v>32</v>
      </c>
      <c r="T2" s="31" t="s">
        <v>34</v>
      </c>
      <c r="U2" s="32" t="s">
        <v>30</v>
      </c>
    </row>
    <row r="3" spans="1:21" ht="16" x14ac:dyDescent="0.4">
      <c r="A3" s="33" t="s">
        <v>7</v>
      </c>
      <c r="B3" s="32">
        <f>'[1]Tabell 3'!$D$9</f>
        <v>28746.058756233393</v>
      </c>
      <c r="C3" s="32">
        <f>'[2]Tabell 3'!$D$8</f>
        <v>28746.149377525529</v>
      </c>
      <c r="D3" s="34">
        <f>B3-C3</f>
        <v>-9.062129213634762E-2</v>
      </c>
      <c r="E3" s="32">
        <f>'[1]Tabell 3'!$E$9</f>
        <v>1723.0316291620745</v>
      </c>
      <c r="F3" s="32">
        <f>'[2]Tabell 3'!$F$8</f>
        <v>1728.6015549411134</v>
      </c>
      <c r="G3" s="34">
        <f>E3-F3</f>
        <v>-5.5699257790388401</v>
      </c>
      <c r="H3" s="32">
        <v>0</v>
      </c>
      <c r="I3" s="62">
        <f>'[2]Tabell 3'!$E$8</f>
        <v>81.817370833743595</v>
      </c>
      <c r="J3" s="32">
        <f t="shared" ref="J3" si="0">H3-I3</f>
        <v>-81.817370833743595</v>
      </c>
      <c r="K3" s="32">
        <f>'[1]Tabell 3'!$F$9</f>
        <v>30469</v>
      </c>
      <c r="L3" s="32">
        <f>'[2]Tabell 3'!$G$8-'[2]Tabell 3'!$E$8</f>
        <v>30475.182629166255</v>
      </c>
      <c r="M3" s="32">
        <f>K3-L3</f>
        <v>-6.1826291662546282</v>
      </c>
      <c r="N3" s="62"/>
      <c r="O3" s="62"/>
      <c r="P3" s="32"/>
      <c r="Q3" s="32"/>
      <c r="R3" s="32"/>
      <c r="S3" s="62"/>
      <c r="T3" s="62">
        <v>0</v>
      </c>
      <c r="U3" s="32">
        <f>S3-T3</f>
        <v>0</v>
      </c>
    </row>
    <row r="4" spans="1:21" ht="16" x14ac:dyDescent="0.4">
      <c r="A4" s="60" t="s">
        <v>9</v>
      </c>
      <c r="B4" s="35">
        <v>26008</v>
      </c>
      <c r="C4" s="35">
        <v>26091</v>
      </c>
      <c r="D4" s="36">
        <v>-83</v>
      </c>
      <c r="E4" s="35">
        <v>3063</v>
      </c>
      <c r="F4" s="35">
        <v>3210</v>
      </c>
      <c r="G4" s="36">
        <v>-147</v>
      </c>
      <c r="H4" s="35">
        <v>0</v>
      </c>
      <c r="I4" s="35">
        <v>261</v>
      </c>
      <c r="J4" s="36">
        <v>-261</v>
      </c>
      <c r="K4" s="35">
        <v>29071</v>
      </c>
      <c r="L4" s="35">
        <v>29562</v>
      </c>
      <c r="M4" s="36">
        <v>-491</v>
      </c>
      <c r="N4" s="35">
        <v>-1398</v>
      </c>
      <c r="O4" s="35">
        <v>-995</v>
      </c>
      <c r="P4" s="36">
        <v>-403</v>
      </c>
      <c r="Q4" s="37">
        <v>20</v>
      </c>
      <c r="U4" s="15"/>
    </row>
    <row r="5" spans="1:21" ht="16" x14ac:dyDescent="0.4">
      <c r="A5" s="60" t="s">
        <v>10</v>
      </c>
      <c r="B5" s="35">
        <v>27430</v>
      </c>
      <c r="C5" s="35">
        <v>28061</v>
      </c>
      <c r="D5" s="38">
        <v>-631</v>
      </c>
      <c r="E5" s="35">
        <v>1187</v>
      </c>
      <c r="F5" s="35">
        <v>1199</v>
      </c>
      <c r="G5" s="38">
        <v>-12</v>
      </c>
      <c r="H5" s="35">
        <v>0</v>
      </c>
      <c r="I5" s="35">
        <v>506</v>
      </c>
      <c r="J5" s="38">
        <v>-506</v>
      </c>
      <c r="K5" s="35">
        <v>28617</v>
      </c>
      <c r="L5" s="35">
        <v>29766</v>
      </c>
      <c r="M5" s="38">
        <v>-1149</v>
      </c>
      <c r="N5" s="35">
        <v>-1852</v>
      </c>
      <c r="O5" s="35">
        <v>-791</v>
      </c>
      <c r="P5" s="38">
        <v>-1061</v>
      </c>
      <c r="Q5" s="37">
        <v>21</v>
      </c>
      <c r="U5" s="16"/>
    </row>
    <row r="6" spans="1:21" ht="16" x14ac:dyDescent="0.4">
      <c r="A6" s="60" t="s">
        <v>11</v>
      </c>
      <c r="B6" s="35">
        <v>30111</v>
      </c>
      <c r="C6" s="35">
        <v>30370</v>
      </c>
      <c r="D6" s="38">
        <v>-259</v>
      </c>
      <c r="E6" s="35">
        <v>1116</v>
      </c>
      <c r="F6" s="35">
        <v>1095</v>
      </c>
      <c r="G6" s="38">
        <v>21</v>
      </c>
      <c r="H6" s="35">
        <v>0</v>
      </c>
      <c r="I6" s="35">
        <v>0</v>
      </c>
      <c r="J6" s="38">
        <v>0</v>
      </c>
      <c r="K6" s="35">
        <v>31227</v>
      </c>
      <c r="L6" s="35">
        <v>31465</v>
      </c>
      <c r="M6" s="38">
        <v>-238</v>
      </c>
      <c r="N6" s="35">
        <v>758</v>
      </c>
      <c r="O6" s="35">
        <v>908</v>
      </c>
      <c r="P6" s="38">
        <v>-150</v>
      </c>
      <c r="Q6" s="37">
        <v>19</v>
      </c>
      <c r="U6" s="16"/>
    </row>
    <row r="7" spans="1:21" ht="16" x14ac:dyDescent="0.4">
      <c r="A7" s="60" t="s">
        <v>12</v>
      </c>
      <c r="B7" s="35">
        <v>29096</v>
      </c>
      <c r="C7" s="35">
        <v>29087</v>
      </c>
      <c r="D7" s="38">
        <v>9</v>
      </c>
      <c r="E7" s="35">
        <v>1094</v>
      </c>
      <c r="F7" s="35">
        <v>1018</v>
      </c>
      <c r="G7" s="38">
        <v>76</v>
      </c>
      <c r="H7" s="35">
        <v>0</v>
      </c>
      <c r="I7" s="35">
        <v>0</v>
      </c>
      <c r="J7" s="38">
        <v>0</v>
      </c>
      <c r="K7" s="35">
        <v>30190</v>
      </c>
      <c r="L7" s="35">
        <v>30105</v>
      </c>
      <c r="M7" s="38">
        <v>85</v>
      </c>
      <c r="N7" s="35">
        <v>-279</v>
      </c>
      <c r="O7" s="35">
        <v>-452</v>
      </c>
      <c r="P7" s="38">
        <v>173</v>
      </c>
      <c r="Q7" s="37">
        <v>12</v>
      </c>
      <c r="U7" s="16"/>
    </row>
    <row r="8" spans="1:21" ht="16" x14ac:dyDescent="0.4">
      <c r="A8" s="60" t="s">
        <v>13</v>
      </c>
      <c r="B8" s="35">
        <v>29217</v>
      </c>
      <c r="C8" s="35">
        <v>29475</v>
      </c>
      <c r="D8" s="38">
        <v>-258</v>
      </c>
      <c r="E8" s="35">
        <v>1037</v>
      </c>
      <c r="F8" s="35">
        <v>934</v>
      </c>
      <c r="G8" s="38">
        <v>103</v>
      </c>
      <c r="H8" s="35">
        <v>0</v>
      </c>
      <c r="I8" s="35">
        <v>0</v>
      </c>
      <c r="J8" s="38">
        <v>0</v>
      </c>
      <c r="K8" s="35">
        <v>30254</v>
      </c>
      <c r="L8" s="35">
        <v>30409</v>
      </c>
      <c r="M8" s="38">
        <v>-155</v>
      </c>
      <c r="N8" s="35">
        <v>-215</v>
      </c>
      <c r="O8" s="35">
        <v>-148</v>
      </c>
      <c r="P8" s="38">
        <v>-67</v>
      </c>
      <c r="Q8" s="37">
        <v>16</v>
      </c>
      <c r="U8" s="16"/>
    </row>
    <row r="9" spans="1:21" ht="16" x14ac:dyDescent="0.4">
      <c r="A9" s="60" t="s">
        <v>14</v>
      </c>
      <c r="B9" s="35">
        <v>29576</v>
      </c>
      <c r="C9" s="35">
        <v>29693</v>
      </c>
      <c r="D9" s="38">
        <v>-117</v>
      </c>
      <c r="E9" s="35">
        <v>994</v>
      </c>
      <c r="F9" s="35">
        <v>869</v>
      </c>
      <c r="G9" s="38">
        <v>125</v>
      </c>
      <c r="H9" s="35">
        <v>0</v>
      </c>
      <c r="I9" s="35">
        <v>0</v>
      </c>
      <c r="J9" s="38">
        <v>0</v>
      </c>
      <c r="K9" s="35">
        <v>30570</v>
      </c>
      <c r="L9" s="35">
        <v>30562</v>
      </c>
      <c r="M9" s="38">
        <v>8</v>
      </c>
      <c r="N9" s="35">
        <v>101</v>
      </c>
      <c r="O9" s="35">
        <v>5</v>
      </c>
      <c r="P9" s="38">
        <v>96</v>
      </c>
      <c r="Q9" s="37">
        <v>13</v>
      </c>
      <c r="U9" s="16"/>
    </row>
    <row r="10" spans="1:21" ht="16" x14ac:dyDescent="0.4">
      <c r="A10" s="60" t="s">
        <v>15</v>
      </c>
      <c r="B10" s="35">
        <v>32001</v>
      </c>
      <c r="C10" s="35">
        <v>31778</v>
      </c>
      <c r="D10" s="38">
        <v>223</v>
      </c>
      <c r="E10" s="35">
        <v>1049</v>
      </c>
      <c r="F10" s="35">
        <v>955</v>
      </c>
      <c r="G10" s="38">
        <v>94</v>
      </c>
      <c r="H10" s="35">
        <v>0</v>
      </c>
      <c r="I10" s="35">
        <v>0</v>
      </c>
      <c r="J10" s="38">
        <v>0</v>
      </c>
      <c r="K10" s="35">
        <v>33050</v>
      </c>
      <c r="L10" s="35">
        <v>32733</v>
      </c>
      <c r="M10" s="38">
        <v>317</v>
      </c>
      <c r="N10" s="35">
        <v>2581</v>
      </c>
      <c r="O10" s="35">
        <v>2176</v>
      </c>
      <c r="P10" s="38">
        <v>405</v>
      </c>
      <c r="Q10" s="37">
        <v>5</v>
      </c>
      <c r="U10" s="16"/>
    </row>
    <row r="11" spans="1:21" ht="16" x14ac:dyDescent="0.4">
      <c r="A11" s="60" t="s">
        <v>51</v>
      </c>
      <c r="B11" s="35">
        <v>34707</v>
      </c>
      <c r="C11" s="35">
        <v>33040</v>
      </c>
      <c r="D11" s="38">
        <v>1667</v>
      </c>
      <c r="E11" s="35">
        <v>759</v>
      </c>
      <c r="F11" s="35">
        <v>449</v>
      </c>
      <c r="G11" s="38">
        <v>310</v>
      </c>
      <c r="H11" s="35">
        <v>0</v>
      </c>
      <c r="I11" s="35">
        <v>0</v>
      </c>
      <c r="J11" s="38">
        <v>0</v>
      </c>
      <c r="K11" s="35">
        <v>35466</v>
      </c>
      <c r="L11" s="35">
        <v>33489</v>
      </c>
      <c r="M11" s="38">
        <v>1977</v>
      </c>
      <c r="N11" s="35">
        <v>4997</v>
      </c>
      <c r="O11" s="35">
        <v>2932</v>
      </c>
      <c r="P11" s="38">
        <v>2065</v>
      </c>
      <c r="Q11" s="37">
        <v>1</v>
      </c>
      <c r="U11" s="16"/>
    </row>
    <row r="12" spans="1:21" ht="16" x14ac:dyDescent="0.4">
      <c r="A12" s="60" t="s">
        <v>16</v>
      </c>
      <c r="B12" s="35">
        <v>31091</v>
      </c>
      <c r="C12" s="35">
        <v>30990</v>
      </c>
      <c r="D12" s="38">
        <v>101</v>
      </c>
      <c r="E12" s="35">
        <v>992</v>
      </c>
      <c r="F12" s="35">
        <v>908</v>
      </c>
      <c r="G12" s="38">
        <v>84</v>
      </c>
      <c r="H12" s="35">
        <v>0</v>
      </c>
      <c r="I12" s="35">
        <v>0</v>
      </c>
      <c r="J12" s="38">
        <v>0</v>
      </c>
      <c r="K12" s="35">
        <v>32083</v>
      </c>
      <c r="L12" s="35">
        <v>31898</v>
      </c>
      <c r="M12" s="38">
        <v>185</v>
      </c>
      <c r="N12" s="35">
        <v>1614</v>
      </c>
      <c r="O12" s="35">
        <v>1341</v>
      </c>
      <c r="P12" s="38">
        <v>273</v>
      </c>
      <c r="Q12" s="37">
        <v>7</v>
      </c>
      <c r="U12" s="16"/>
    </row>
    <row r="13" spans="1:21" ht="16" x14ac:dyDescent="0.4">
      <c r="A13" s="60" t="s">
        <v>17</v>
      </c>
      <c r="B13" s="35">
        <v>28293</v>
      </c>
      <c r="C13" s="35">
        <v>28322</v>
      </c>
      <c r="D13" s="38">
        <v>-29</v>
      </c>
      <c r="E13" s="35">
        <v>1667</v>
      </c>
      <c r="F13" s="35">
        <v>1731</v>
      </c>
      <c r="G13" s="38">
        <v>-64</v>
      </c>
      <c r="H13" s="35">
        <v>0</v>
      </c>
      <c r="I13" s="35">
        <v>0</v>
      </c>
      <c r="J13" s="38">
        <v>0</v>
      </c>
      <c r="K13" s="35">
        <v>29960</v>
      </c>
      <c r="L13" s="35">
        <v>30053</v>
      </c>
      <c r="M13" s="38">
        <v>-93</v>
      </c>
      <c r="N13" s="35">
        <v>-509</v>
      </c>
      <c r="O13" s="35">
        <v>-504</v>
      </c>
      <c r="P13" s="38">
        <v>-5</v>
      </c>
      <c r="Q13" s="37">
        <v>14</v>
      </c>
      <c r="U13" s="16"/>
    </row>
    <row r="14" spans="1:21" ht="16" x14ac:dyDescent="0.4">
      <c r="A14" s="60" t="s">
        <v>18</v>
      </c>
      <c r="B14" s="35">
        <v>29076</v>
      </c>
      <c r="C14" s="35">
        <v>29216</v>
      </c>
      <c r="D14" s="38">
        <v>-140</v>
      </c>
      <c r="E14" s="35">
        <v>1137</v>
      </c>
      <c r="F14" s="35">
        <v>1125</v>
      </c>
      <c r="G14" s="38">
        <v>12</v>
      </c>
      <c r="H14" s="35">
        <v>0</v>
      </c>
      <c r="I14" s="35">
        <v>62</v>
      </c>
      <c r="J14" s="38">
        <v>-62</v>
      </c>
      <c r="K14" s="35">
        <v>30213</v>
      </c>
      <c r="L14" s="35">
        <v>30403</v>
      </c>
      <c r="M14" s="38">
        <v>-190</v>
      </c>
      <c r="N14" s="35">
        <v>-256</v>
      </c>
      <c r="O14" s="35">
        <v>-154</v>
      </c>
      <c r="P14" s="38">
        <v>-102</v>
      </c>
      <c r="Q14" s="37">
        <v>18</v>
      </c>
      <c r="U14" s="16"/>
    </row>
    <row r="15" spans="1:21" ht="16" x14ac:dyDescent="0.4">
      <c r="A15" s="60" t="s">
        <v>19</v>
      </c>
      <c r="B15" s="35">
        <v>28490</v>
      </c>
      <c r="C15" s="35">
        <v>28336</v>
      </c>
      <c r="D15" s="38">
        <v>154</v>
      </c>
      <c r="E15" s="35">
        <v>1748</v>
      </c>
      <c r="F15" s="35">
        <v>1745</v>
      </c>
      <c r="G15" s="38">
        <v>3</v>
      </c>
      <c r="H15" s="35">
        <v>0</v>
      </c>
      <c r="I15" s="35">
        <v>0</v>
      </c>
      <c r="J15" s="38">
        <v>0</v>
      </c>
      <c r="K15" s="35">
        <v>30238</v>
      </c>
      <c r="L15" s="35">
        <v>30081</v>
      </c>
      <c r="M15" s="38">
        <v>157</v>
      </c>
      <c r="N15" s="35">
        <v>-231</v>
      </c>
      <c r="O15" s="35">
        <v>-476</v>
      </c>
      <c r="P15" s="38">
        <v>245</v>
      </c>
      <c r="Q15" s="37">
        <v>9</v>
      </c>
      <c r="U15" s="16"/>
    </row>
    <row r="16" spans="1:21" ht="16" x14ac:dyDescent="0.4">
      <c r="A16" s="60" t="s">
        <v>20</v>
      </c>
      <c r="B16" s="35">
        <v>31713</v>
      </c>
      <c r="C16" s="35">
        <v>31407</v>
      </c>
      <c r="D16" s="38">
        <v>306</v>
      </c>
      <c r="E16" s="35">
        <v>1130</v>
      </c>
      <c r="F16" s="35">
        <v>1088</v>
      </c>
      <c r="G16" s="38">
        <v>42</v>
      </c>
      <c r="H16" s="35">
        <v>0</v>
      </c>
      <c r="I16" s="35">
        <v>0</v>
      </c>
      <c r="J16" s="38">
        <v>0</v>
      </c>
      <c r="K16" s="35">
        <v>32843</v>
      </c>
      <c r="L16" s="35">
        <v>32495</v>
      </c>
      <c r="M16" s="38">
        <v>348</v>
      </c>
      <c r="N16" s="35">
        <v>2374</v>
      </c>
      <c r="O16" s="35">
        <v>1938</v>
      </c>
      <c r="P16" s="38">
        <v>436</v>
      </c>
      <c r="Q16" s="37">
        <v>4</v>
      </c>
      <c r="U16" s="16"/>
    </row>
    <row r="17" spans="1:21" ht="16" x14ac:dyDescent="0.4">
      <c r="A17" s="60" t="s">
        <v>21</v>
      </c>
      <c r="B17" s="35">
        <v>29735</v>
      </c>
      <c r="C17" s="35">
        <v>29678</v>
      </c>
      <c r="D17" s="38">
        <v>57</v>
      </c>
      <c r="E17" s="35">
        <v>1090</v>
      </c>
      <c r="F17" s="35">
        <v>1046</v>
      </c>
      <c r="G17" s="38">
        <v>44</v>
      </c>
      <c r="H17" s="35">
        <v>0</v>
      </c>
      <c r="I17" s="35">
        <v>0</v>
      </c>
      <c r="J17" s="38">
        <v>0</v>
      </c>
      <c r="K17" s="35">
        <v>30825</v>
      </c>
      <c r="L17" s="35">
        <v>30724</v>
      </c>
      <c r="M17" s="38">
        <v>101</v>
      </c>
      <c r="N17" s="35">
        <v>356</v>
      </c>
      <c r="O17" s="35">
        <v>167</v>
      </c>
      <c r="P17" s="38">
        <v>189</v>
      </c>
      <c r="Q17" s="37">
        <v>10</v>
      </c>
      <c r="U17" s="16"/>
    </row>
    <row r="18" spans="1:21" ht="16" x14ac:dyDescent="0.4">
      <c r="A18" s="60" t="s">
        <v>22</v>
      </c>
      <c r="B18" s="35">
        <v>29571</v>
      </c>
      <c r="C18" s="35">
        <v>29725</v>
      </c>
      <c r="D18" s="38">
        <v>-154</v>
      </c>
      <c r="E18" s="35">
        <v>1081</v>
      </c>
      <c r="F18" s="35">
        <v>1041</v>
      </c>
      <c r="G18" s="38">
        <v>40</v>
      </c>
      <c r="H18" s="35">
        <v>0</v>
      </c>
      <c r="I18" s="35">
        <v>0</v>
      </c>
      <c r="J18" s="38">
        <v>0</v>
      </c>
      <c r="K18" s="35">
        <v>30652</v>
      </c>
      <c r="L18" s="35">
        <v>30766</v>
      </c>
      <c r="M18" s="38">
        <v>-114</v>
      </c>
      <c r="N18" s="35">
        <v>183</v>
      </c>
      <c r="O18" s="35">
        <v>209</v>
      </c>
      <c r="P18" s="38">
        <v>-26</v>
      </c>
      <c r="Q18" s="37">
        <v>15</v>
      </c>
      <c r="U18" s="16"/>
    </row>
    <row r="19" spans="1:21" ht="16" x14ac:dyDescent="0.4">
      <c r="A19" s="60" t="s">
        <v>23</v>
      </c>
      <c r="B19" s="35">
        <v>31667</v>
      </c>
      <c r="C19" s="35">
        <v>31889</v>
      </c>
      <c r="D19" s="38">
        <v>-222</v>
      </c>
      <c r="E19" s="35">
        <v>1120</v>
      </c>
      <c r="F19" s="35">
        <v>1083</v>
      </c>
      <c r="G19" s="38">
        <v>37</v>
      </c>
      <c r="H19" s="35">
        <v>0</v>
      </c>
      <c r="I19" s="35">
        <v>0</v>
      </c>
      <c r="J19" s="38">
        <v>0</v>
      </c>
      <c r="K19" s="35">
        <v>32787</v>
      </c>
      <c r="L19" s="35">
        <v>32972</v>
      </c>
      <c r="M19" s="38">
        <v>-185</v>
      </c>
      <c r="N19" s="35">
        <v>2318</v>
      </c>
      <c r="O19" s="35">
        <v>2415</v>
      </c>
      <c r="P19" s="38">
        <v>-97</v>
      </c>
      <c r="Q19" s="37">
        <v>17</v>
      </c>
      <c r="U19" s="16"/>
    </row>
    <row r="20" spans="1:21" ht="16" x14ac:dyDescent="0.4">
      <c r="A20" s="60" t="s">
        <v>24</v>
      </c>
      <c r="B20" s="35">
        <v>31328</v>
      </c>
      <c r="C20" s="35">
        <v>31345</v>
      </c>
      <c r="D20" s="38">
        <v>-17</v>
      </c>
      <c r="E20" s="35">
        <v>993</v>
      </c>
      <c r="F20" s="35">
        <v>889</v>
      </c>
      <c r="G20" s="38">
        <v>104</v>
      </c>
      <c r="H20" s="35">
        <v>0</v>
      </c>
      <c r="I20" s="35">
        <v>0</v>
      </c>
      <c r="J20" s="38">
        <v>0</v>
      </c>
      <c r="K20" s="35">
        <v>32321</v>
      </c>
      <c r="L20" s="35">
        <v>32234</v>
      </c>
      <c r="M20" s="38">
        <v>87</v>
      </c>
      <c r="N20" s="35">
        <v>1852</v>
      </c>
      <c r="O20" s="35">
        <v>1677</v>
      </c>
      <c r="P20" s="38">
        <v>175</v>
      </c>
      <c r="Q20" s="37">
        <v>11</v>
      </c>
      <c r="U20" s="16"/>
    </row>
    <row r="21" spans="1:21" ht="16" x14ac:dyDescent="0.4">
      <c r="A21" s="60" t="s">
        <v>25</v>
      </c>
      <c r="B21" s="35">
        <v>31621</v>
      </c>
      <c r="C21" s="35">
        <v>31492</v>
      </c>
      <c r="D21" s="38">
        <v>129</v>
      </c>
      <c r="E21" s="35">
        <v>925</v>
      </c>
      <c r="F21" s="35">
        <v>774</v>
      </c>
      <c r="G21" s="38">
        <v>151</v>
      </c>
      <c r="H21" s="35">
        <v>0</v>
      </c>
      <c r="I21" s="35">
        <v>0</v>
      </c>
      <c r="J21" s="38">
        <v>0</v>
      </c>
      <c r="K21" s="35">
        <v>32546</v>
      </c>
      <c r="L21" s="35">
        <v>32266</v>
      </c>
      <c r="M21" s="38">
        <v>280</v>
      </c>
      <c r="N21" s="35">
        <v>2077</v>
      </c>
      <c r="O21" s="35">
        <v>1709</v>
      </c>
      <c r="P21" s="38">
        <v>368</v>
      </c>
      <c r="Q21" s="37">
        <v>6</v>
      </c>
      <c r="U21" s="16"/>
    </row>
    <row r="22" spans="1:21" ht="16" x14ac:dyDescent="0.4">
      <c r="A22" s="60" t="s">
        <v>26</v>
      </c>
      <c r="B22" s="35">
        <v>33282</v>
      </c>
      <c r="C22" s="35">
        <v>31808</v>
      </c>
      <c r="D22" s="38">
        <v>1474</v>
      </c>
      <c r="E22" s="35">
        <v>1135</v>
      </c>
      <c r="F22" s="35">
        <v>969</v>
      </c>
      <c r="G22" s="38">
        <v>166</v>
      </c>
      <c r="H22" s="35">
        <v>0</v>
      </c>
      <c r="I22" s="35">
        <v>0</v>
      </c>
      <c r="J22" s="38">
        <v>0</v>
      </c>
      <c r="K22" s="35">
        <v>34417</v>
      </c>
      <c r="L22" s="35">
        <v>32777</v>
      </c>
      <c r="M22" s="38">
        <v>1640</v>
      </c>
      <c r="N22" s="35">
        <v>3948</v>
      </c>
      <c r="O22" s="35">
        <v>2220</v>
      </c>
      <c r="P22" s="38">
        <v>1728</v>
      </c>
      <c r="Q22" s="37">
        <v>2</v>
      </c>
      <c r="U22" s="16"/>
    </row>
    <row r="23" spans="1:21" ht="16" x14ac:dyDescent="0.4">
      <c r="A23" s="60" t="s">
        <v>27</v>
      </c>
      <c r="B23" s="35">
        <v>30445</v>
      </c>
      <c r="C23" s="35">
        <v>30222</v>
      </c>
      <c r="D23" s="38">
        <v>223</v>
      </c>
      <c r="E23" s="35">
        <v>945</v>
      </c>
      <c r="F23" s="35">
        <v>745</v>
      </c>
      <c r="G23" s="38">
        <v>200</v>
      </c>
      <c r="H23" s="35">
        <v>0</v>
      </c>
      <c r="I23" s="35">
        <v>0</v>
      </c>
      <c r="J23" s="38">
        <v>0</v>
      </c>
      <c r="K23" s="35">
        <v>31390</v>
      </c>
      <c r="L23" s="35">
        <v>30967</v>
      </c>
      <c r="M23" s="38">
        <v>423</v>
      </c>
      <c r="N23" s="35">
        <v>921</v>
      </c>
      <c r="O23" s="35">
        <v>410</v>
      </c>
      <c r="P23" s="38">
        <v>511</v>
      </c>
      <c r="Q23" s="37">
        <v>3</v>
      </c>
      <c r="U23" s="16"/>
    </row>
    <row r="24" spans="1:21" ht="16" x14ac:dyDescent="0.4">
      <c r="A24" s="61" t="s">
        <v>28</v>
      </c>
      <c r="B24" s="66">
        <v>32713</v>
      </c>
      <c r="C24" s="66">
        <v>32666</v>
      </c>
      <c r="D24" s="67">
        <v>47</v>
      </c>
      <c r="E24" s="66">
        <v>1002</v>
      </c>
      <c r="F24" s="66">
        <v>868</v>
      </c>
      <c r="G24" s="67">
        <v>134</v>
      </c>
      <c r="H24" s="66">
        <v>0</v>
      </c>
      <c r="I24" s="66">
        <v>0</v>
      </c>
      <c r="J24" s="67">
        <v>0</v>
      </c>
      <c r="K24" s="66">
        <v>33715</v>
      </c>
      <c r="L24" s="66">
        <v>33534</v>
      </c>
      <c r="M24" s="67">
        <v>181</v>
      </c>
      <c r="N24" s="66">
        <v>3246</v>
      </c>
      <c r="O24" s="66">
        <v>2977</v>
      </c>
      <c r="P24" s="67">
        <v>269</v>
      </c>
      <c r="Q24" s="68">
        <v>8</v>
      </c>
      <c r="U24" s="16"/>
    </row>
    <row r="28" spans="1:21" x14ac:dyDescent="0.35">
      <c r="P28" s="20"/>
      <c r="Q28" s="21"/>
    </row>
    <row r="29" spans="1:21" x14ac:dyDescent="0.35">
      <c r="P29" s="20"/>
      <c r="Q29" s="21"/>
    </row>
    <row r="30" spans="1:21" x14ac:dyDescent="0.35">
      <c r="P30" s="20"/>
      <c r="Q30" s="21"/>
    </row>
    <row r="31" spans="1:21" x14ac:dyDescent="0.35">
      <c r="P31" s="20"/>
      <c r="Q31" s="21"/>
    </row>
    <row r="32" spans="1:21" x14ac:dyDescent="0.35">
      <c r="P32" s="20"/>
      <c r="Q32" s="21"/>
    </row>
    <row r="33" spans="16:17" x14ac:dyDescent="0.35">
      <c r="P33" s="20"/>
      <c r="Q33" s="21"/>
    </row>
    <row r="34" spans="16:17" x14ac:dyDescent="0.35">
      <c r="P34" s="20"/>
      <c r="Q34" s="21"/>
    </row>
    <row r="35" spans="16:17" x14ac:dyDescent="0.35">
      <c r="P35" s="20"/>
      <c r="Q35" s="21"/>
    </row>
    <row r="36" spans="16:17" x14ac:dyDescent="0.35">
      <c r="P36" s="20"/>
      <c r="Q36" s="21"/>
    </row>
    <row r="37" spans="16:17" x14ac:dyDescent="0.35">
      <c r="P37" s="20"/>
      <c r="Q37" s="21"/>
    </row>
    <row r="38" spans="16:17" x14ac:dyDescent="0.35">
      <c r="P38" s="20"/>
      <c r="Q38" s="21"/>
    </row>
    <row r="39" spans="16:17" x14ac:dyDescent="0.35">
      <c r="P39" s="20"/>
      <c r="Q39" s="21"/>
    </row>
    <row r="40" spans="16:17" x14ac:dyDescent="0.35">
      <c r="P40" s="20"/>
      <c r="Q40" s="21"/>
    </row>
    <row r="41" spans="16:17" x14ac:dyDescent="0.35">
      <c r="P41" s="20"/>
      <c r="Q41" s="21"/>
    </row>
    <row r="42" spans="16:17" x14ac:dyDescent="0.35">
      <c r="P42" s="20"/>
      <c r="Q42" s="21"/>
    </row>
    <row r="43" spans="16:17" x14ac:dyDescent="0.35">
      <c r="P43" s="20"/>
      <c r="Q43" s="21"/>
    </row>
    <row r="44" spans="16:17" x14ac:dyDescent="0.35">
      <c r="P44" s="20"/>
      <c r="Q44" s="21"/>
    </row>
    <row r="45" spans="16:17" x14ac:dyDescent="0.35">
      <c r="P45" s="20"/>
      <c r="Q45" s="21"/>
    </row>
    <row r="46" spans="16:17" x14ac:dyDescent="0.35">
      <c r="P46" s="20"/>
      <c r="Q46" s="21"/>
    </row>
    <row r="47" spans="16:17" x14ac:dyDescent="0.35">
      <c r="P47" s="20"/>
      <c r="Q47" s="21"/>
    </row>
    <row r="48" spans="16:17" x14ac:dyDescent="0.35">
      <c r="P48" s="20"/>
      <c r="Q48" s="21"/>
    </row>
  </sheetData>
  <mergeCells count="3">
    <mergeCell ref="B1:D1"/>
    <mergeCell ref="E1:G1"/>
    <mergeCell ref="H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CAC5-3005-4907-B330-412EFB7F78D8}">
  <dimension ref="A1:R32"/>
  <sheetViews>
    <sheetView showGridLines="0" workbookViewId="0">
      <selection activeCell="L6" sqref="L6"/>
    </sheetView>
  </sheetViews>
  <sheetFormatPr defaultRowHeight="14.5" x14ac:dyDescent="0.35"/>
  <cols>
    <col min="3" max="3" width="12.453125" bestFit="1" customWidth="1"/>
    <col min="4" max="4" width="16.26953125" customWidth="1"/>
    <col min="7" max="7" width="14.1796875" bestFit="1" customWidth="1"/>
    <col min="8" max="8" width="15.1796875" customWidth="1"/>
    <col min="15" max="15" width="9.81640625" bestFit="1" customWidth="1"/>
  </cols>
  <sheetData>
    <row r="1" spans="1:18" ht="16" x14ac:dyDescent="0.4">
      <c r="A1" s="70" t="s">
        <v>48</v>
      </c>
      <c r="B1" s="71"/>
      <c r="C1" s="71"/>
      <c r="D1" s="71"/>
      <c r="E1" s="71"/>
      <c r="F1" s="71"/>
      <c r="G1" s="71"/>
      <c r="H1" s="71"/>
    </row>
    <row r="4" spans="1:18" ht="32" x14ac:dyDescent="0.4">
      <c r="C4" s="17"/>
      <c r="D4" s="40" t="s">
        <v>49</v>
      </c>
      <c r="G4" s="18"/>
      <c r="H4" s="41" t="s">
        <v>52</v>
      </c>
    </row>
    <row r="5" spans="1:18" x14ac:dyDescent="0.35">
      <c r="C5" s="42">
        <v>0.44508777979226649</v>
      </c>
      <c r="D5" s="43" t="s">
        <v>50</v>
      </c>
      <c r="G5" s="44">
        <v>0.55491222020773356</v>
      </c>
      <c r="H5" s="45" t="s">
        <v>50</v>
      </c>
    </row>
    <row r="6" spans="1:18" ht="16" x14ac:dyDescent="0.4">
      <c r="C6" s="72" t="s">
        <v>51</v>
      </c>
      <c r="D6" s="73">
        <v>2065</v>
      </c>
      <c r="G6" s="74" t="s">
        <v>10</v>
      </c>
      <c r="H6" s="75">
        <v>-1061</v>
      </c>
    </row>
    <row r="7" spans="1:18" ht="16" x14ac:dyDescent="0.4">
      <c r="C7" s="72" t="s">
        <v>26</v>
      </c>
      <c r="D7" s="73">
        <v>1728</v>
      </c>
      <c r="G7" s="74" t="s">
        <v>9</v>
      </c>
      <c r="H7" s="75">
        <v>-403</v>
      </c>
    </row>
    <row r="8" spans="1:18" ht="16" x14ac:dyDescent="0.4">
      <c r="C8" s="72" t="s">
        <v>27</v>
      </c>
      <c r="D8" s="73">
        <v>511</v>
      </c>
      <c r="G8" s="74" t="s">
        <v>11</v>
      </c>
      <c r="H8" s="76">
        <v>-150</v>
      </c>
    </row>
    <row r="9" spans="1:18" ht="16" x14ac:dyDescent="0.4">
      <c r="C9" s="72" t="s">
        <v>20</v>
      </c>
      <c r="D9" s="73">
        <v>436</v>
      </c>
      <c r="G9" s="74" t="s">
        <v>18</v>
      </c>
      <c r="H9" s="76">
        <v>-102</v>
      </c>
    </row>
    <row r="10" spans="1:18" ht="16" x14ac:dyDescent="0.4">
      <c r="C10" s="72" t="s">
        <v>15</v>
      </c>
      <c r="D10" s="73">
        <v>405</v>
      </c>
      <c r="G10" s="74" t="s">
        <v>23</v>
      </c>
      <c r="H10" s="76">
        <v>-97</v>
      </c>
    </row>
    <row r="11" spans="1:18" ht="16" x14ac:dyDescent="0.4">
      <c r="C11" s="72" t="s">
        <v>25</v>
      </c>
      <c r="D11" s="73">
        <v>368</v>
      </c>
      <c r="G11" s="74" t="s">
        <v>13</v>
      </c>
      <c r="H11" s="75">
        <v>-67</v>
      </c>
      <c r="N11" s="12"/>
      <c r="O11" s="14"/>
      <c r="R11" s="19"/>
    </row>
    <row r="12" spans="1:18" ht="16" x14ac:dyDescent="0.4">
      <c r="C12" s="72" t="s">
        <v>16</v>
      </c>
      <c r="D12" s="73">
        <v>273</v>
      </c>
      <c r="G12" s="74" t="s">
        <v>22</v>
      </c>
      <c r="H12" s="75">
        <v>-26</v>
      </c>
      <c r="N12" s="12"/>
      <c r="O12" s="14"/>
    </row>
    <row r="13" spans="1:18" ht="16" x14ac:dyDescent="0.4">
      <c r="C13" s="72" t="s">
        <v>28</v>
      </c>
      <c r="D13" s="73">
        <v>269</v>
      </c>
      <c r="G13" s="74" t="s">
        <v>17</v>
      </c>
      <c r="H13" s="75">
        <v>-5</v>
      </c>
      <c r="N13" s="12"/>
      <c r="O13" s="14"/>
    </row>
    <row r="14" spans="1:18" ht="16" x14ac:dyDescent="0.4">
      <c r="C14" s="72" t="s">
        <v>19</v>
      </c>
      <c r="D14" s="73">
        <v>245</v>
      </c>
      <c r="N14" s="12"/>
      <c r="O14" s="14"/>
    </row>
    <row r="15" spans="1:18" ht="16" x14ac:dyDescent="0.4">
      <c r="C15" s="72" t="s">
        <v>21</v>
      </c>
      <c r="D15" s="73">
        <v>189</v>
      </c>
      <c r="N15" s="12"/>
      <c r="O15" s="14"/>
    </row>
    <row r="16" spans="1:18" ht="16" x14ac:dyDescent="0.4">
      <c r="C16" s="72" t="s">
        <v>24</v>
      </c>
      <c r="D16" s="73">
        <v>175</v>
      </c>
      <c r="N16" s="12"/>
      <c r="O16" s="14"/>
    </row>
    <row r="17" spans="3:18" ht="16" x14ac:dyDescent="0.4">
      <c r="C17" s="72" t="s">
        <v>12</v>
      </c>
      <c r="D17" s="73">
        <v>173</v>
      </c>
      <c r="N17" s="12"/>
      <c r="O17" s="14"/>
    </row>
    <row r="18" spans="3:18" ht="16" x14ac:dyDescent="0.4">
      <c r="C18" s="72" t="s">
        <v>14</v>
      </c>
      <c r="D18" s="73">
        <v>96</v>
      </c>
      <c r="N18" s="12"/>
      <c r="O18" s="14"/>
    </row>
    <row r="19" spans="3:18" x14ac:dyDescent="0.35">
      <c r="N19" s="12"/>
      <c r="O19" s="14"/>
    </row>
    <row r="20" spans="3:18" x14ac:dyDescent="0.35">
      <c r="N20" s="12"/>
      <c r="O20" s="14"/>
    </row>
    <row r="21" spans="3:18" x14ac:dyDescent="0.35">
      <c r="N21" s="12"/>
      <c r="O21" s="14"/>
    </row>
    <row r="22" spans="3:18" x14ac:dyDescent="0.35">
      <c r="N22" s="12"/>
      <c r="O22" s="14"/>
    </row>
    <row r="23" spans="3:18" x14ac:dyDescent="0.35">
      <c r="N23" s="12"/>
      <c r="O23" s="14"/>
    </row>
    <row r="24" spans="3:18" x14ac:dyDescent="0.35">
      <c r="N24" s="12"/>
      <c r="O24" s="14"/>
    </row>
    <row r="25" spans="3:18" x14ac:dyDescent="0.35">
      <c r="N25" s="12"/>
      <c r="O25" s="14"/>
    </row>
    <row r="26" spans="3:18" x14ac:dyDescent="0.35">
      <c r="N26" s="12"/>
      <c r="O26" s="14"/>
    </row>
    <row r="27" spans="3:18" x14ac:dyDescent="0.35">
      <c r="N27" s="12"/>
      <c r="O27" s="14"/>
    </row>
    <row r="28" spans="3:18" x14ac:dyDescent="0.35">
      <c r="N28" s="12"/>
      <c r="O28" s="14"/>
    </row>
    <row r="29" spans="3:18" x14ac:dyDescent="0.35">
      <c r="N29" s="12"/>
      <c r="O29" s="14"/>
    </row>
    <row r="30" spans="3:18" x14ac:dyDescent="0.35">
      <c r="N30" s="12"/>
      <c r="O30" s="14"/>
    </row>
    <row r="31" spans="3:18" x14ac:dyDescent="0.35">
      <c r="N31" s="12"/>
      <c r="O31" s="14"/>
      <c r="R31" s="19"/>
    </row>
    <row r="32" spans="3:18" x14ac:dyDescent="0.35">
      <c r="O32" s="13"/>
    </row>
  </sheetData>
  <sortState xmlns:xlrd2="http://schemas.microsoft.com/office/spreadsheetml/2017/richdata2" ref="N11:P31">
    <sortCondition descending="1" ref="P11:P3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DDB0D-AE34-4F2F-A1F4-1658D373D029}">
  <dimension ref="A1:F24"/>
  <sheetViews>
    <sheetView showGridLines="0" workbookViewId="0">
      <pane xSplit="1" ySplit="3" topLeftCell="F4" activePane="bottomRight" state="frozen"/>
      <selection pane="topRight" activeCell="B1" sqref="B1"/>
      <selection pane="bottomLeft" activeCell="A4" sqref="A4"/>
      <selection pane="bottomRight" activeCell="B4" sqref="B4"/>
    </sheetView>
  </sheetViews>
  <sheetFormatPr defaultRowHeight="14.5" x14ac:dyDescent="0.35"/>
  <cols>
    <col min="1" max="1" width="18.453125" customWidth="1"/>
    <col min="3" max="3" width="19.26953125" customWidth="1"/>
    <col min="4" max="4" width="14.26953125" customWidth="1"/>
    <col min="5" max="5" width="14.81640625" customWidth="1"/>
    <col min="6" max="6" width="16" customWidth="1"/>
  </cols>
  <sheetData>
    <row r="1" spans="1:6" ht="16" x14ac:dyDescent="0.4">
      <c r="A1" s="70" t="s">
        <v>53</v>
      </c>
      <c r="B1" s="77"/>
      <c r="C1" s="77"/>
      <c r="D1" s="77"/>
      <c r="E1" s="77"/>
    </row>
    <row r="3" spans="1:6" ht="16" x14ac:dyDescent="0.4">
      <c r="A3" s="9"/>
      <c r="B3" s="78" t="s">
        <v>58</v>
      </c>
      <c r="C3" s="78" t="s">
        <v>54</v>
      </c>
      <c r="D3" s="78" t="s">
        <v>55</v>
      </c>
      <c r="E3" s="78" t="s">
        <v>56</v>
      </c>
      <c r="F3" s="78" t="s">
        <v>57</v>
      </c>
    </row>
    <row r="4" spans="1:6" ht="16" x14ac:dyDescent="0.4">
      <c r="A4" s="60" t="s">
        <v>9</v>
      </c>
      <c r="B4" s="35">
        <v>-83.435264249972548</v>
      </c>
      <c r="C4" s="35">
        <v>-11.798629961215301</v>
      </c>
      <c r="D4" s="35">
        <v>-143.36714317566532</v>
      </c>
      <c r="E4" s="35">
        <v>6.1860385138430019</v>
      </c>
      <c r="F4" s="35">
        <v>65.544470373065096</v>
      </c>
    </row>
    <row r="5" spans="1:6" ht="16" x14ac:dyDescent="0.4">
      <c r="A5" s="60" t="s">
        <v>10</v>
      </c>
      <c r="B5" s="35">
        <v>-631.55717532342726</v>
      </c>
      <c r="C5" s="35">
        <v>1.0118152718938773</v>
      </c>
      <c r="D5" s="35">
        <v>-332.39750684470891</v>
      </c>
      <c r="E5" s="35">
        <v>-173.75597150322858</v>
      </c>
      <c r="F5" s="35">
        <v>-126.41551224738357</v>
      </c>
    </row>
    <row r="6" spans="1:6" ht="16" x14ac:dyDescent="0.4">
      <c r="A6" s="60" t="s">
        <v>11</v>
      </c>
      <c r="B6" s="35">
        <v>-259.36182649031815</v>
      </c>
      <c r="C6" s="35">
        <v>-1.2265651999142269</v>
      </c>
      <c r="D6" s="35">
        <v>-181.41867701989537</v>
      </c>
      <c r="E6" s="35">
        <v>-68.954999916031724</v>
      </c>
      <c r="F6" s="35">
        <v>-7.761584354476831</v>
      </c>
    </row>
    <row r="7" spans="1:6" ht="16" x14ac:dyDescent="0.4">
      <c r="A7" s="60" t="s">
        <v>12</v>
      </c>
      <c r="B7" s="35">
        <v>9.0100429809060145</v>
      </c>
      <c r="C7" s="35">
        <v>1.1462070611887687</v>
      </c>
      <c r="D7" s="35">
        <v>0.53053455858304421</v>
      </c>
      <c r="E7" s="35">
        <v>15.094885715611031</v>
      </c>
      <c r="F7" s="35">
        <v>-7.761584354476831</v>
      </c>
    </row>
    <row r="8" spans="1:6" ht="16" x14ac:dyDescent="0.4">
      <c r="A8" s="60" t="s">
        <v>13</v>
      </c>
      <c r="B8" s="35">
        <v>-257.20251807822763</v>
      </c>
      <c r="C8" s="35">
        <v>6.781935893795267</v>
      </c>
      <c r="D8" s="35">
        <v>-147.76752091838148</v>
      </c>
      <c r="E8" s="35">
        <v>-108.4553486991646</v>
      </c>
      <c r="F8" s="35">
        <v>-7.761584354476831</v>
      </c>
    </row>
    <row r="9" spans="1:6" ht="16" x14ac:dyDescent="0.4">
      <c r="A9" s="60" t="s">
        <v>14</v>
      </c>
      <c r="B9" s="35">
        <v>-117.26860137741156</v>
      </c>
      <c r="C9" s="35">
        <v>5.8149423832231362</v>
      </c>
      <c r="D9" s="35">
        <v>74.133658263500266</v>
      </c>
      <c r="E9" s="35">
        <v>-189.45561766965812</v>
      </c>
      <c r="F9" s="35">
        <v>-7.761584354476831</v>
      </c>
    </row>
    <row r="10" spans="1:6" ht="16" x14ac:dyDescent="0.4">
      <c r="A10" s="60" t="s">
        <v>15</v>
      </c>
      <c r="B10" s="35">
        <v>222.89455460005689</v>
      </c>
      <c r="C10" s="35">
        <v>10.041268749915405</v>
      </c>
      <c r="D10" s="35">
        <v>126.35555038225623</v>
      </c>
      <c r="E10" s="35">
        <v>94.259319822362087</v>
      </c>
      <c r="F10" s="35">
        <v>-7.761584354476831</v>
      </c>
    </row>
    <row r="11" spans="1:6" ht="16" x14ac:dyDescent="0.4">
      <c r="A11" s="60" t="s">
        <v>51</v>
      </c>
      <c r="B11" s="35">
        <v>1668.6290848371923</v>
      </c>
      <c r="C11" s="35">
        <v>29.391752693675254</v>
      </c>
      <c r="D11" s="35">
        <v>1845.8478488210064</v>
      </c>
      <c r="E11" s="35">
        <v>-198.84893232301266</v>
      </c>
      <c r="F11" s="35">
        <v>-7.761584354476831</v>
      </c>
    </row>
    <row r="12" spans="1:6" ht="16" x14ac:dyDescent="0.4">
      <c r="A12" s="60" t="s">
        <v>16</v>
      </c>
      <c r="B12" s="35">
        <v>101.32151985311179</v>
      </c>
      <c r="C12" s="35">
        <v>3.9504522454266087</v>
      </c>
      <c r="D12" s="35">
        <v>196.00801586544807</v>
      </c>
      <c r="E12" s="35">
        <v>-90.875363903286058</v>
      </c>
      <c r="F12" s="35">
        <v>-7.761584354476831</v>
      </c>
    </row>
    <row r="13" spans="1:6" ht="16" x14ac:dyDescent="0.4">
      <c r="A13" s="60" t="s">
        <v>17</v>
      </c>
      <c r="B13" s="35">
        <v>-27.996318563001843</v>
      </c>
      <c r="C13" s="35">
        <v>-10.681118547628794</v>
      </c>
      <c r="D13" s="35">
        <v>-66.584745885468195</v>
      </c>
      <c r="E13" s="35">
        <v>57.031130224571982</v>
      </c>
      <c r="F13" s="35">
        <v>-7.761584354476831</v>
      </c>
    </row>
    <row r="14" spans="1:6" ht="16" x14ac:dyDescent="0.4">
      <c r="A14" s="60" t="s">
        <v>18</v>
      </c>
      <c r="B14" s="35">
        <v>-140.43342229601075</v>
      </c>
      <c r="C14" s="35">
        <v>-3.6981795877407126</v>
      </c>
      <c r="D14" s="35">
        <v>13.515758137474499</v>
      </c>
      <c r="E14" s="35">
        <v>-54.644219163787689</v>
      </c>
      <c r="F14" s="35">
        <v>-95.606781681956832</v>
      </c>
    </row>
    <row r="15" spans="1:6" ht="16" x14ac:dyDescent="0.4">
      <c r="A15" s="60" t="s">
        <v>19</v>
      </c>
      <c r="B15" s="35">
        <v>154.51182821137115</v>
      </c>
      <c r="C15" s="35">
        <v>-4.3902915262738889</v>
      </c>
      <c r="D15" s="35">
        <v>22.859373622879637</v>
      </c>
      <c r="E15" s="35">
        <v>143.80433046924225</v>
      </c>
      <c r="F15" s="35">
        <v>-7.761584354476831</v>
      </c>
    </row>
    <row r="16" spans="1:6" ht="16" x14ac:dyDescent="0.4">
      <c r="A16" s="60" t="s">
        <v>20</v>
      </c>
      <c r="B16" s="35">
        <v>305.97710745564848</v>
      </c>
      <c r="C16" s="35">
        <v>18.542991082893163</v>
      </c>
      <c r="D16" s="35">
        <v>300.46148288242944</v>
      </c>
      <c r="E16" s="35">
        <v>-5.2657821551972299</v>
      </c>
      <c r="F16" s="35">
        <v>-7.761584354476831</v>
      </c>
    </row>
    <row r="17" spans="1:6" ht="16" x14ac:dyDescent="0.4">
      <c r="A17" s="60" t="s">
        <v>21</v>
      </c>
      <c r="B17" s="35">
        <v>56.731373710539835</v>
      </c>
      <c r="C17" s="35">
        <v>3.4827045339094216</v>
      </c>
      <c r="D17" s="35">
        <v>27.908820559625372</v>
      </c>
      <c r="E17" s="35">
        <v>33.101432971481877</v>
      </c>
      <c r="F17" s="35">
        <v>-7.761584354476831</v>
      </c>
    </row>
    <row r="18" spans="1:6" ht="16" x14ac:dyDescent="0.4">
      <c r="A18" s="60" t="s">
        <v>22</v>
      </c>
      <c r="B18" s="35">
        <v>-153.66341116218831</v>
      </c>
      <c r="C18" s="35">
        <v>1.5648703664248751</v>
      </c>
      <c r="D18" s="35">
        <v>-30.452709517363569</v>
      </c>
      <c r="E18" s="35">
        <v>-47.3750954127527</v>
      </c>
      <c r="F18" s="35">
        <v>-77.400476598496908</v>
      </c>
    </row>
    <row r="19" spans="1:6" ht="16" x14ac:dyDescent="0.4">
      <c r="A19" s="60" t="s">
        <v>23</v>
      </c>
      <c r="B19" s="35">
        <v>-222.2956498383455</v>
      </c>
      <c r="C19" s="35">
        <v>16.038537760012769</v>
      </c>
      <c r="D19" s="35">
        <v>-32.991044477201882</v>
      </c>
      <c r="E19" s="35">
        <v>-197.58155876667954</v>
      </c>
      <c r="F19" s="35">
        <v>-7.761584354476831</v>
      </c>
    </row>
    <row r="20" spans="1:6" ht="16" x14ac:dyDescent="0.4">
      <c r="A20" s="60" t="s">
        <v>24</v>
      </c>
      <c r="B20" s="35">
        <v>-16.908249627083997</v>
      </c>
      <c r="C20" s="35">
        <v>14.7397032027491</v>
      </c>
      <c r="D20" s="35">
        <v>111.91113292671064</v>
      </c>
      <c r="E20" s="35">
        <v>-135.7975014020669</v>
      </c>
      <c r="F20" s="35">
        <v>-7.761584354476831</v>
      </c>
    </row>
    <row r="21" spans="1:6" ht="16" x14ac:dyDescent="0.4">
      <c r="A21" s="60" t="s">
        <v>25</v>
      </c>
      <c r="B21" s="35">
        <v>129.49756257229978</v>
      </c>
      <c r="C21" s="35">
        <v>16.136320606008123</v>
      </c>
      <c r="D21" s="35">
        <v>94.56372298882043</v>
      </c>
      <c r="E21" s="35">
        <v>26.559103331948066</v>
      </c>
      <c r="F21" s="35">
        <v>-7.761584354476831</v>
      </c>
    </row>
    <row r="22" spans="1:6" ht="16" x14ac:dyDescent="0.4">
      <c r="A22" s="60" t="s">
        <v>26</v>
      </c>
      <c r="B22" s="35">
        <v>1474.0769650078764</v>
      </c>
      <c r="C22" s="35">
        <v>49.661318322020705</v>
      </c>
      <c r="D22" s="35">
        <v>1747.7819114906245</v>
      </c>
      <c r="E22" s="35">
        <v>-315.60468045029188</v>
      </c>
      <c r="F22" s="35">
        <v>-7.761584354476831</v>
      </c>
    </row>
    <row r="23" spans="1:6" ht="16" x14ac:dyDescent="0.4">
      <c r="A23" s="60" t="s">
        <v>27</v>
      </c>
      <c r="B23" s="35">
        <v>222.73402189402768</v>
      </c>
      <c r="C23" s="35">
        <v>26.302693945978429</v>
      </c>
      <c r="D23" s="35">
        <v>263.38328511972549</v>
      </c>
      <c r="E23" s="35">
        <v>-59.190372817199403</v>
      </c>
      <c r="F23" s="35">
        <v>-7.761584354476831</v>
      </c>
    </row>
    <row r="24" spans="1:6" ht="16" x14ac:dyDescent="0.4">
      <c r="A24" s="61" t="s">
        <v>28</v>
      </c>
      <c r="B24" s="66">
        <v>46.214191276742028</v>
      </c>
      <c r="C24" s="66">
        <v>41.286744812194577</v>
      </c>
      <c r="D24" s="66">
        <v>61.744834579674816</v>
      </c>
      <c r="E24" s="66">
        <v>-49.055803760650541</v>
      </c>
      <c r="F24" s="66">
        <v>-7.761584354476831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F83CE-1028-4598-B7EA-A46091C9FA71}">
  <dimension ref="A1:I26"/>
  <sheetViews>
    <sheetView showGridLines="0" workbookViewId="0">
      <pane xSplit="1" ySplit="5" topLeftCell="G6" activePane="bottomRight" state="frozen"/>
      <selection pane="topRight" activeCell="B1" sqref="B1"/>
      <selection pane="bottomLeft" activeCell="A6" sqref="A6"/>
      <selection pane="bottomRight" activeCell="S11" sqref="S11"/>
    </sheetView>
  </sheetViews>
  <sheetFormatPr defaultRowHeight="14.5" x14ac:dyDescent="0.35"/>
  <cols>
    <col min="1" max="1" width="17.26953125" customWidth="1"/>
    <col min="2" max="2" width="12.54296875" bestFit="1" customWidth="1"/>
    <col min="3" max="3" width="21.26953125" bestFit="1" customWidth="1"/>
    <col min="4" max="4" width="10" bestFit="1" customWidth="1"/>
    <col min="5" max="5" width="15.54296875" bestFit="1" customWidth="1"/>
    <col min="6" max="6" width="23.7265625" bestFit="1" customWidth="1"/>
    <col min="7" max="7" width="29.453125" bestFit="1" customWidth="1"/>
    <col min="8" max="8" width="12.7265625" bestFit="1" customWidth="1"/>
    <col min="9" max="9" width="20.26953125" bestFit="1" customWidth="1"/>
  </cols>
  <sheetData>
    <row r="1" spans="1:9" x14ac:dyDescent="0.35">
      <c r="A1" s="79" t="s">
        <v>59</v>
      </c>
      <c r="B1" s="77"/>
      <c r="C1" s="77"/>
    </row>
    <row r="2" spans="1:9" ht="16" x14ac:dyDescent="0.4">
      <c r="D2" s="49"/>
      <c r="E2" s="50"/>
      <c r="F2" s="49"/>
      <c r="G2" s="50"/>
      <c r="H2" s="49"/>
      <c r="I2" s="50"/>
    </row>
    <row r="3" spans="1:9" ht="16" x14ac:dyDescent="0.4">
      <c r="D3" s="49" t="s">
        <v>60</v>
      </c>
      <c r="E3" s="50" t="s">
        <v>60</v>
      </c>
      <c r="F3" s="49" t="s">
        <v>61</v>
      </c>
      <c r="G3" s="50" t="s">
        <v>61</v>
      </c>
      <c r="H3" s="49" t="s">
        <v>66</v>
      </c>
      <c r="I3" s="50" t="s">
        <v>62</v>
      </c>
    </row>
    <row r="4" spans="1:9" ht="16" x14ac:dyDescent="0.4">
      <c r="D4" s="49" t="s">
        <v>63</v>
      </c>
      <c r="E4" s="50" t="s">
        <v>63</v>
      </c>
      <c r="F4" s="49" t="s">
        <v>64</v>
      </c>
      <c r="G4" s="50" t="s">
        <v>64</v>
      </c>
      <c r="H4" s="49" t="s">
        <v>67</v>
      </c>
      <c r="I4" s="50" t="s">
        <v>65</v>
      </c>
    </row>
    <row r="5" spans="1:9" ht="16" x14ac:dyDescent="0.4">
      <c r="B5" s="78" t="s">
        <v>81</v>
      </c>
      <c r="C5" s="39"/>
      <c r="D5" s="80" t="s">
        <v>68</v>
      </c>
      <c r="E5" s="81" t="s">
        <v>69</v>
      </c>
      <c r="F5" s="80" t="s">
        <v>70</v>
      </c>
      <c r="G5" s="81" t="s">
        <v>71</v>
      </c>
      <c r="H5" s="80" t="s">
        <v>72</v>
      </c>
      <c r="I5" s="81" t="s">
        <v>73</v>
      </c>
    </row>
    <row r="6" spans="1:9" ht="16" x14ac:dyDescent="0.4">
      <c r="A6" s="60" t="s">
        <v>9</v>
      </c>
      <c r="B6" s="46">
        <v>-146.96369999999999</v>
      </c>
      <c r="C6" s="46"/>
      <c r="D6" s="47">
        <v>2192886.5264089731</v>
      </c>
      <c r="E6" s="47">
        <v>2192886.5264089731</v>
      </c>
      <c r="F6" s="48">
        <v>50.525211016877314</v>
      </c>
      <c r="G6" s="48">
        <v>50.525211016877314</v>
      </c>
      <c r="H6" s="48">
        <v>2.42821</v>
      </c>
      <c r="I6" s="48">
        <v>7.4512269105866125</v>
      </c>
    </row>
    <row r="7" spans="1:9" ht="16" x14ac:dyDescent="0.4">
      <c r="A7" s="60" t="s">
        <v>10</v>
      </c>
      <c r="B7" s="46">
        <v>-11.974819999999999</v>
      </c>
      <c r="C7" s="46"/>
      <c r="D7" s="47">
        <v>213760.54679011519</v>
      </c>
      <c r="E7" s="47">
        <v>213760.54679011519</v>
      </c>
      <c r="F7" s="48">
        <v>33.704566993673318</v>
      </c>
      <c r="G7" s="48">
        <v>33.704566993673318</v>
      </c>
      <c r="H7" s="48">
        <v>8.0019399999999994</v>
      </c>
      <c r="I7" s="48">
        <v>12.394494352907069</v>
      </c>
    </row>
    <row r="8" spans="1:9" ht="16" x14ac:dyDescent="0.4">
      <c r="A8" s="60" t="s">
        <v>11</v>
      </c>
      <c r="B8" s="46">
        <v>20.683779999999999</v>
      </c>
      <c r="D8" s="47">
        <v>161119.39386975995</v>
      </c>
      <c r="E8" s="47">
        <v>161119.39386975995</v>
      </c>
      <c r="F8" s="48">
        <v>30.85774668415683</v>
      </c>
      <c r="G8" s="48">
        <v>30.85774668415683</v>
      </c>
      <c r="H8" s="48">
        <v>8.3067600000000006</v>
      </c>
      <c r="I8" s="48">
        <v>12.337927446252484</v>
      </c>
    </row>
    <row r="9" spans="1:9" ht="16" x14ac:dyDescent="0.4">
      <c r="A9" s="60" t="s">
        <v>12</v>
      </c>
      <c r="B9" s="46">
        <v>76.203399999999988</v>
      </c>
      <c r="C9" s="46"/>
      <c r="D9" s="47">
        <v>275101.34678203095</v>
      </c>
      <c r="E9" s="47">
        <v>275101.34678203095</v>
      </c>
      <c r="F9" s="48">
        <v>25.255937937264211</v>
      </c>
      <c r="G9" s="48">
        <v>25.255937937264211</v>
      </c>
      <c r="H9" s="48">
        <v>7.9986800000000002</v>
      </c>
      <c r="I9" s="48">
        <v>12.677737123961428</v>
      </c>
    </row>
    <row r="10" spans="1:9" ht="16" x14ac:dyDescent="0.4">
      <c r="A10" s="60" t="s">
        <v>13</v>
      </c>
      <c r="B10" s="46">
        <v>103.41889999999999</v>
      </c>
      <c r="C10" s="46"/>
      <c r="D10" s="47">
        <v>180370.97437878416</v>
      </c>
      <c r="E10" s="47">
        <v>180370.97437878416</v>
      </c>
      <c r="F10" s="48">
        <v>23.643227424294349</v>
      </c>
      <c r="G10" s="48">
        <v>23.643227424294349</v>
      </c>
      <c r="H10" s="48">
        <v>10.458</v>
      </c>
      <c r="I10" s="48">
        <v>13.442056174538372</v>
      </c>
    </row>
    <row r="11" spans="1:9" ht="16" x14ac:dyDescent="0.4">
      <c r="A11" s="60" t="s">
        <v>14</v>
      </c>
      <c r="B11" s="46">
        <v>125.19129999999998</v>
      </c>
      <c r="C11" s="46"/>
      <c r="D11" s="47">
        <v>99390.84412373988</v>
      </c>
      <c r="E11" s="47">
        <v>99390.84412373988</v>
      </c>
      <c r="F11" s="48">
        <v>22.109845742891224</v>
      </c>
      <c r="G11" s="48">
        <v>22.109845742891224</v>
      </c>
      <c r="H11" s="48">
        <v>13.1943</v>
      </c>
      <c r="I11" s="48">
        <v>14.770730044746426</v>
      </c>
    </row>
    <row r="12" spans="1:9" ht="16" x14ac:dyDescent="0.4">
      <c r="A12" s="60" t="s">
        <v>15</v>
      </c>
      <c r="B12" s="46">
        <v>94.709939999999989</v>
      </c>
      <c r="C12" s="46"/>
      <c r="D12" s="47">
        <v>96506.699256127802</v>
      </c>
      <c r="E12" s="47">
        <v>96506.699256127802</v>
      </c>
      <c r="F12" s="48">
        <v>25.277112364663555</v>
      </c>
      <c r="G12" s="48">
        <v>25.277112364663555</v>
      </c>
      <c r="H12" s="48">
        <v>13.9719</v>
      </c>
      <c r="I12" s="48">
        <v>15.102370548134688</v>
      </c>
    </row>
    <row r="13" spans="1:9" ht="16" x14ac:dyDescent="0.4">
      <c r="A13" s="60" t="s">
        <v>51</v>
      </c>
      <c r="B13" s="46">
        <v>310.25669999999997</v>
      </c>
      <c r="C13" s="46"/>
      <c r="D13" s="47">
        <v>25386.32697425321</v>
      </c>
      <c r="E13" s="47">
        <v>25386.32697425321</v>
      </c>
      <c r="F13" s="48">
        <v>7.0582662245381327</v>
      </c>
      <c r="G13" s="48">
        <v>7.0582662245381327</v>
      </c>
      <c r="H13" s="48">
        <v>16.954699999999999</v>
      </c>
      <c r="I13" s="48">
        <v>15.59614942500856</v>
      </c>
    </row>
    <row r="14" spans="1:9" ht="16" x14ac:dyDescent="0.4">
      <c r="A14" s="60" t="s">
        <v>16</v>
      </c>
      <c r="B14" s="46">
        <v>83.823740000000001</v>
      </c>
      <c r="C14" s="46"/>
      <c r="D14" s="47">
        <v>69796.058620863085</v>
      </c>
      <c r="E14" s="47">
        <v>69796.058620863085</v>
      </c>
      <c r="F14" s="48">
        <v>25.788180701514946</v>
      </c>
      <c r="G14" s="48">
        <v>25.788180701514946</v>
      </c>
      <c r="H14" s="48">
        <v>9.1045599999999993</v>
      </c>
      <c r="I14" s="48">
        <v>12.083961515996112</v>
      </c>
    </row>
    <row r="15" spans="1:9" ht="16" x14ac:dyDescent="0.4">
      <c r="A15" s="60" t="s">
        <v>17</v>
      </c>
      <c r="B15" s="46">
        <v>-64.228579999999994</v>
      </c>
      <c r="C15" s="46"/>
      <c r="D15" s="47">
        <v>859875.10529634298</v>
      </c>
      <c r="E15" s="47">
        <v>859875.10529634298</v>
      </c>
      <c r="F15" s="48">
        <v>41.72911550275996</v>
      </c>
      <c r="G15" s="48">
        <v>41.72911550275996</v>
      </c>
      <c r="H15" s="48">
        <v>5.6486900000000002</v>
      </c>
      <c r="I15" s="48">
        <v>9.7270818508052095</v>
      </c>
    </row>
    <row r="16" spans="1:9" ht="16" x14ac:dyDescent="0.4">
      <c r="A16" s="60" t="s">
        <v>18</v>
      </c>
      <c r="B16" s="46">
        <v>11.974819999999999</v>
      </c>
      <c r="C16" s="46"/>
      <c r="D16" s="47">
        <v>176093.38291541449</v>
      </c>
      <c r="E16" s="47">
        <v>176093.38291541449</v>
      </c>
      <c r="F16" s="48">
        <v>32.102329874217553</v>
      </c>
      <c r="G16" s="48">
        <v>32.102329874217553</v>
      </c>
      <c r="H16" s="48">
        <v>7.5940599999999998</v>
      </c>
      <c r="I16" s="48">
        <v>11.627531045939381</v>
      </c>
    </row>
    <row r="17" spans="1:9" ht="16" x14ac:dyDescent="0.4">
      <c r="A17" s="60" t="s">
        <v>19</v>
      </c>
      <c r="B17" s="46">
        <v>3.26586</v>
      </c>
      <c r="C17" s="46"/>
      <c r="D17" s="47">
        <v>1141440.2350495229</v>
      </c>
      <c r="E17" s="47">
        <v>1141440.2350495229</v>
      </c>
      <c r="F17" s="48">
        <v>35.366079319963546</v>
      </c>
      <c r="G17" s="48">
        <v>35.366079319963546</v>
      </c>
      <c r="H17" s="48">
        <v>7.0437500000000002</v>
      </c>
      <c r="I17" s="48">
        <v>11.18067554425968</v>
      </c>
    </row>
    <row r="18" spans="1:9" ht="16" x14ac:dyDescent="0.4">
      <c r="A18" s="60" t="s">
        <v>20</v>
      </c>
      <c r="B18" s="46">
        <v>42.456179999999996</v>
      </c>
      <c r="C18" s="46"/>
      <c r="D18" s="47">
        <v>115032.94206479665</v>
      </c>
      <c r="E18" s="47">
        <v>115032.94206479665</v>
      </c>
      <c r="F18" s="48">
        <v>29.299785802636741</v>
      </c>
      <c r="G18" s="48">
        <v>29.299785802636741</v>
      </c>
      <c r="H18" s="48">
        <v>14.861800000000001</v>
      </c>
      <c r="I18" s="48">
        <v>16.337127042051574</v>
      </c>
    </row>
    <row r="19" spans="1:9" ht="16" x14ac:dyDescent="0.4">
      <c r="A19" s="60" t="s">
        <v>21</v>
      </c>
      <c r="B19" s="46">
        <v>43.544799999999995</v>
      </c>
      <c r="C19" s="46"/>
      <c r="D19" s="47">
        <v>172420.71310646736</v>
      </c>
      <c r="E19" s="47">
        <v>172420.71310646736</v>
      </c>
      <c r="F19" s="48">
        <v>28.157929015583115</v>
      </c>
      <c r="G19" s="48">
        <v>28.157929015583115</v>
      </c>
      <c r="H19" s="48">
        <v>9.1649399999999996</v>
      </c>
      <c r="I19" s="48">
        <v>13.364901138934709</v>
      </c>
    </row>
    <row r="20" spans="1:9" ht="16" x14ac:dyDescent="0.4">
      <c r="A20" s="60" t="s">
        <v>22</v>
      </c>
      <c r="B20" s="46">
        <v>40.278939999999999</v>
      </c>
      <c r="D20" s="47">
        <v>175214.55975478189</v>
      </c>
      <c r="E20" s="47">
        <v>175214.55975478189</v>
      </c>
      <c r="F20" s="48">
        <v>28.642009300048947</v>
      </c>
      <c r="G20" s="48">
        <v>28.642009300048947</v>
      </c>
      <c r="H20" s="48">
        <v>7.4703999999999997</v>
      </c>
      <c r="I20" s="48">
        <v>12.045124511497908</v>
      </c>
    </row>
    <row r="21" spans="1:9" ht="16" x14ac:dyDescent="0.4">
      <c r="A21" s="60" t="s">
        <v>23</v>
      </c>
      <c r="B21" s="46">
        <v>37.013079999999995</v>
      </c>
      <c r="C21" s="46"/>
      <c r="D21" s="47">
        <v>129410.57669044341</v>
      </c>
      <c r="E21" s="47">
        <v>129410.57669044341</v>
      </c>
      <c r="F21" s="48">
        <v>27.704693438614065</v>
      </c>
      <c r="G21" s="48">
        <v>27.704693438614065</v>
      </c>
      <c r="H21" s="48">
        <v>15.398099999999999</v>
      </c>
      <c r="I21" s="48">
        <v>18.304537961726329</v>
      </c>
    </row>
    <row r="22" spans="1:9" ht="16" x14ac:dyDescent="0.4">
      <c r="A22" s="60" t="s">
        <v>24</v>
      </c>
      <c r="B22" s="46">
        <v>103.41889999999999</v>
      </c>
      <c r="C22" s="46"/>
      <c r="D22" s="47">
        <v>147067.01206252477</v>
      </c>
      <c r="E22" s="47">
        <v>147067.01206252477</v>
      </c>
      <c r="F22" s="48">
        <v>20.932185753359494</v>
      </c>
      <c r="G22" s="48">
        <v>20.932185753359494</v>
      </c>
      <c r="H22" s="48">
        <v>12.020799999999999</v>
      </c>
      <c r="I22" s="48">
        <v>16.42553873694245</v>
      </c>
    </row>
    <row r="23" spans="1:9" ht="16" x14ac:dyDescent="0.4">
      <c r="A23" s="60" t="s">
        <v>25</v>
      </c>
      <c r="B23" s="46">
        <v>151.31817999999998</v>
      </c>
      <c r="D23" s="47">
        <v>110085.68367313559</v>
      </c>
      <c r="E23" s="47">
        <v>110085.68367313559</v>
      </c>
      <c r="F23" s="48">
        <v>16.476163445743133</v>
      </c>
      <c r="G23" s="48">
        <v>16.476163445743133</v>
      </c>
      <c r="H23" s="48">
        <v>14.261900000000001</v>
      </c>
      <c r="I23" s="48">
        <v>17.883464029352297</v>
      </c>
    </row>
    <row r="24" spans="1:9" ht="16" x14ac:dyDescent="0.4">
      <c r="A24" s="60" t="s">
        <v>26</v>
      </c>
      <c r="B24" s="46">
        <v>166.55885999999998</v>
      </c>
      <c r="C24" s="46"/>
      <c r="D24" s="47">
        <v>53591.983530936675</v>
      </c>
      <c r="E24" s="47">
        <v>53591.983530936675</v>
      </c>
      <c r="F24" s="48">
        <v>20.815100944563479</v>
      </c>
      <c r="G24" s="48">
        <v>20.815100944563479</v>
      </c>
      <c r="H24" s="48">
        <v>31.779800000000002</v>
      </c>
      <c r="I24" s="48">
        <v>25.546395696638552</v>
      </c>
    </row>
    <row r="25" spans="1:9" ht="16" x14ac:dyDescent="0.4">
      <c r="A25" s="60" t="s">
        <v>27</v>
      </c>
      <c r="B25" s="46">
        <v>200.30607999999998</v>
      </c>
      <c r="D25" s="47">
        <v>129761.31687604322</v>
      </c>
      <c r="E25" s="47">
        <v>129761.31687604322</v>
      </c>
      <c r="F25" s="48">
        <v>12.655722860773174</v>
      </c>
      <c r="G25" s="48">
        <v>12.655722860773174</v>
      </c>
      <c r="H25" s="48">
        <v>20.893699999999999</v>
      </c>
      <c r="I25" s="48">
        <v>21.862518617734416</v>
      </c>
    </row>
    <row r="26" spans="1:9" ht="16" x14ac:dyDescent="0.4">
      <c r="A26" s="61" t="s">
        <v>28</v>
      </c>
      <c r="B26" s="82">
        <v>133.90026</v>
      </c>
      <c r="D26" s="83">
        <v>107213.97098720424</v>
      </c>
      <c r="E26" s="83">
        <v>107213.97098720424</v>
      </c>
      <c r="F26" s="84">
        <v>15.56879450969614</v>
      </c>
      <c r="G26" s="84">
        <v>15.56879450969614</v>
      </c>
      <c r="H26" s="84">
        <v>23.379799999999999</v>
      </c>
      <c r="I26" s="84">
        <v>25.909181997228362</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8 D A A B Q S w M E F A A C A A g A a o L N W D d 0 v g i m A A A A 9 w A A A B I A H A B D b 2 5 m a W c v U G F j a 2 F n Z S 5 4 b W w g o h g A K K A U A A A A A A A A A A A A A A A A A A A A A A A A A A A A h Y 8 x D o I w G I W v Q r r T l m q C I T 9 l M G 6 S m J A Y 1 6 Z W a I R i a K H c z c E j e Q U x i r o 5 v u 9 9 w 3 v 3 6 w 2 y s a m D Q X V W t y Z F E a Y o U E a 2 R 2 3 K F P X u F K 5 Q x m E n 5 F m U K p h k Y 5 P R H l N U O X d J C P H e Y 7 / A b V c S R m l E D v m 2 k J V q B P r I + r 8 c a m O d M F I h D v v X G M 5 w x G I c x X S J K Z C Z Q q 7 N 1 2 D T 4 G f 7 A 2 H d 1 6 7 v F L d D W G y A z B H I + w R / A F B L A w Q U A A I A C A B q g s 1 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o L N W J 7 / a L + n A A A A 1 g A A A B M A H A B G b 3 J t d W x h c y 9 T Z W N 0 a W 9 u M S 5 t I K I Y A C i g F A A A A A A A A A A A A A A A A A A A A A A A A A A A A G 2 N s Q q D M B i E 9 0 D e I a S L g g j O 4 i S d h C 4 V O o h D 1 L 9 U / J N I E k E R t z 5 K 3 8 Q X a 1 o 7 9 p a D 4 + 4 7 C 6 3 r t W L X w 5 O U E k r s Q x j o W C k a Q E x Y x h A c J c y r 2 F + I w i f n u Q W M 8 8 k Y U O 6 m z d B o P Q T h W l 2 E h I z / p r z e q l w r 5 z t 1 d B B O f H + q z o i O u W X k n u S r C H F p h L J 3 b W S u c Z K q X E a w w f E W r S s v v m n C o 8 8 K m I P Z b V t I S a / + U d M 3 U E s B A i 0 A F A A C A A g A a o L N W D d 0 v g i m A A A A 9 w A A A B I A A A A A A A A A A A A A A A A A A A A A A E N v b m Z p Z y 9 Q Y W N r Y W d l L n h t b F B L A Q I t A B Q A A g A I A G q C z V g P y u m r p A A A A O k A A A A T A A A A A A A A A A A A A A A A A P I A A A B b Q 2 9 u d G V u d F 9 U e X B l c 1 0 u e G 1 s U E s B A i 0 A F A A C A A g A a o L N W J 7 / a L + n A A A A 1 g A A A B M A A A A A A A A A A A A A A A A A 4 w E A A E Z v c m 1 1 b G F z L 1 N l Y 3 R p b 2 4 x L m 1 Q S w U G A A A A A A M A A w D C A A A A 1 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F g g A A A A A A A D 0 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V s b 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X V l c n l J R C I g V m F s d W U 9 I n M y Y z g 3 Y z g x N y 1 k O T R j L T R j Z D I t O T Y z M i 0 z Z j l l Y j U 0 N z c z O T g i I C 8 + P E V u d H J 5 I F R 5 c G U 9 I k J 1 Z m Z l c k 5 l e H R S Z W Z y Z X N o I i B W Y W x 1 Z T 0 i b D E i I C 8 + P E V u d H J 5 I F R 5 c G U 9 I l J l c 3 V s d F R 5 c G U i I F Z h b H V l P S J z V G F i b G U i I C 8 + P E V u d H J 5 I F R 5 c G U 9 I k 5 h b W V V c G R h d G V k Q W Z 0 Z X J G a W x s I i B W Y W x 1 Z T 0 i b D A i I C 8 + P E V u d H J 5 I F R 5 c G U 9 I k 5 h d m l n Y X R p b 2 5 T d G V w T m F t Z S I g V m F s d W U 9 I n N O Y X Z p Z 2 V y a W 5 n I i A v P j x F b n R y e S B U e X B l P S J G a W x s Z W R D b 2 1 w b G V 0 Z V J l c 3 V s d F R v V 2 9 y a 3 N o Z W V 0 I i B W Y W x 1 Z T 0 i b D E i I C 8 + P E V u d H J 5 I F R 5 c G U 9 I k F k Z G V k V G 9 E Y X R h T W 9 k Z W w i I F Z h b H V l P S J s M C I g L z 4 8 R W 5 0 c n k g V H l w Z T 0 i R m l s b E N v d W 5 0 I i B W Y W x 1 Z T 0 i b D I x I i A v P j x F b n R y e S B U e X B l P S J G a W x s R X J y b 3 J D b 2 R l I i B W Y W x 1 Z T 0 i c 1 V u a 2 5 v d 2 4 i I C 8 + P E V u d H J 5 I F R 5 c G U 9 I k Z p b G x F c n J v c k N v d W 5 0 I i B W Y W x 1 Z T 0 i b D A i I C 8 + P E V u d H J 5 I F R 5 c G U 9 I k Z p b G x M Y X N 0 V X B k Y X R l Z C I g V m F s d W U 9 I m Q y M D I 0 L T A 2 L T E z V D E 0 O j E 4 O j I 4 L j I x N D M 4 M T l a I i A v P j x F b n R y e S B U e X B l P S J G a W x s Q 2 9 s d W 1 u V H l w Z X M i I F Z h b H V l P S J z Q m c 9 P S I g L z 4 8 R W 5 0 c n k g V H l w Z T 0 i R m l s b E N v b H V t b k 5 h b W V z I i B W Y W x 1 Z T 0 i c 1 s m c X V v d D t L 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Z W x s M S 9 B d X R v U m V t b 3 Z l Z E N v b H V t b n M x L n t L b 2 x 1 b W 4 x L D B 9 J n F 1 b 3 Q 7 X S w m c X V v d D t D b 2 x 1 b W 5 D b 3 V u d C Z x d W 9 0 O z o x L C Z x d W 9 0 O 0 t l e U N v b H V t b k 5 h b W V z J n F 1 b 3 Q 7 O l t d L C Z x d W 9 0 O 0 N v b H V t b k l k Z W 5 0 a X R p Z X M m c X V v d D s 6 W y Z x d W 9 0 O 1 N l Y 3 R p b 2 4 x L 1 R h Y m V s b D E v Q X V 0 b 1 J l b W 9 2 Z W R D b 2 x 1 b W 5 z M S 5 7 S 2 9 s d W 1 u M S w w f S Z x d W 9 0 O 1 0 s J n F 1 b 3 Q 7 U m V s Y X R p b 2 5 z a G l w S W 5 m b y Z x d W 9 0 O z p b X X 0 i I C 8 + P C 9 T d G F i b G V F b n R y a W V z P j w v S X R l b T 4 8 S X R l b T 4 8 S X R l b U x v Y 2 F 0 a W 9 u P j x J d G V t V H l w Z T 5 G b 3 J t d W x h P C 9 J d G V t V H l w Z T 4 8 S X R l b V B h d G g + U 2 V j d G l v b j E v V G F i Z W x s M S 9 L J U M z J U E 0 b G x h P C 9 J d G V t U G F 0 a D 4 8 L 0 l 0 Z W 1 M b 2 N h d G l v b j 4 8 U 3 R h Y m x l R W 5 0 c m l l c y A v P j w v S X R l b T 4 8 S X R l b T 4 8 S X R l b U x v Y 2 F 0 a W 9 u P j x J d G V t V H l w Z T 5 G b 3 J t d W x h P C 9 J d G V t V H l w Z T 4 8 S X R l b V B h d G g + U 2 V j d G l v b j E v V G F i Z W x s M S 8 l Q z M l O D R u Z H J h Z C U y M H R 5 c D w v S X R l b V B h d G g + P C 9 J d G V t T G 9 j Y X R p b 2 4 + P F N 0 Y W J s Z U V u d H J p Z X M g L z 4 8 L 0 l 0 Z W 0 + P C 9 J d G V t c z 4 8 L 0 x v Y 2 F s U G F j a 2 F n Z U 1 l d G F k Y X R h R m l s Z T 4 W A A A A U E s F B g A A A A A A A A A A A A A A A A A A A A A A A N o A A A A B A A A A 0 I y d 3 w E V 0 R G M e g D A T 8 K X 6 w E A A A A o A T 1 y c G s Z T 4 0 U V 3 9 j T o N X A A A A A A I A A A A A A A N m A A D A A A A A E A A A A L r e n o + H 7 i U z n 5 O F 8 4 f H 2 E M A A A A A B I A A A K A A A A A Q A A A A y 6 F m k C E 9 t P r h r T c G w n l R r F A A A A B T x q E T / 1 n u 1 X u g q X o E R o s 3 w f p Q 8 a u v Y p n F 8 f H I g E g M b 6 a Q 1 8 V q F U G 7 T + U 5 j l H G X d + 0 e e n R u q r Q S v X y S t a n v c H S 9 F U A B P a p 1 T x 6 / r z P h y P 3 7 B Q A A A D 2 o + 1 x S c Y 3 2 x 5 + q b c E q H y h s p E z / g = = < / D a t a M a s h u p > 
</file>

<file path=customXml/itemProps1.xml><?xml version="1.0" encoding="utf-8"?>
<ds:datastoreItem xmlns:ds="http://schemas.openxmlformats.org/officeDocument/2006/customXml" ds:itemID="{D8ADC769-EE45-429F-8E04-CE181943AA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INFO</vt:lpstr>
      <vt:lpstr>1 STANDARDKOST NYTT FÖRSLAG</vt:lpstr>
      <vt:lpstr>2 JÄMFÖRELSE</vt:lpstr>
      <vt:lpstr>3 SORTERAT</vt:lpstr>
      <vt:lpstr>4 HÄLSO OCH SJUKVÅRD</vt:lpstr>
      <vt:lpstr>5 KOLLEKTIVTRAFIK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Högberg Åsa</dc:creator>
  <cp:lastModifiedBy>Högberg Åsa</cp:lastModifiedBy>
  <dcterms:created xsi:type="dcterms:W3CDTF">2024-06-13T11:11:48Z</dcterms:created>
  <dcterms:modified xsi:type="dcterms:W3CDTF">2024-07-01T07:09:56Z</dcterms:modified>
</cp:coreProperties>
</file>