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tabRatio="899" activeTab="5"/>
  </bookViews>
  <sheets>
    <sheet name="Framsida" sheetId="1" r:id="rId1"/>
    <sheet name="Generella uppgifter" sheetId="2" r:id="rId2"/>
    <sheet name="Översikt" sheetId="3" r:id="rId3"/>
    <sheet name="Genomsnittlig tid" sheetId="4" r:id="rId4"/>
    <sheet name="Lönekostnad och årsarbetskraft" sheetId="5" r:id="rId5"/>
    <sheet name="Gemensamma kostnader" sheetId="6" r:id="rId6"/>
    <sheet name="Resultat" sheetId="7" r:id="rId7"/>
    <sheet name="Admin" sheetId="8" state="hidden" r:id="rId8"/>
  </sheets>
  <definedNames>
    <definedName name="DocTitel">'Generella uppgifter'!$B$1</definedName>
    <definedName name="KostGem">'Gemensamma kostnader'!#REF!</definedName>
    <definedName name="KostGemSpec">'Gemensamma kostnader'!$C$64</definedName>
    <definedName name="KostSpec">'Gemensamma kostnader'!$D$64</definedName>
    <definedName name="KostTot">'Resultat'!$E$16</definedName>
    <definedName name="MyndVal">'Generella uppgifter'!$C$6</definedName>
    <definedName name="ReHdlKost">'Resultat'!$E$22</definedName>
    <definedName name="SalaryAlt">'Lönekostnad och årsarbetskraft'!#REF!</definedName>
    <definedName name="TaxegrundSalary">'Lönekostnad och årsarbetskraft'!$C$46</definedName>
    <definedName name="TblMyndOmr">'Admin'!$B$4:$B$11</definedName>
    <definedName name="TblOmr1Kost">'Gemensamma kostnader'!#REF!</definedName>
    <definedName name="TblOmr1MetodKost">'Gemensamma kostnader'!#REF!</definedName>
    <definedName name="TblOmr1MetodKostVal">'Gemensamma kostnader'!#REF!</definedName>
    <definedName name="TblOmr1Pers">'Lönekostnad och årsarbetskraft'!$B$8:$I$51</definedName>
    <definedName name="TidPersManOther">'Genomsnittlig tid'!$D$17</definedName>
    <definedName name="TidProdManOther">'Genomsnittlig tid'!$D$19</definedName>
    <definedName name="TidTaxe">'Genomsnittlig tid'!#REF!</definedName>
    <definedName name="TidTillg">'Genomsnittlig tid'!$D$32</definedName>
    <definedName name="TidTillgManOther">'Genomsnittlig tid'!$D$10</definedName>
    <definedName name="_xlnm.Print_Area" localSheetId="5">'Gemensamma kostnader'!$A:$G</definedName>
    <definedName name="_xlnm.Print_Area" localSheetId="1">'Generella uppgifter'!$A:$C</definedName>
    <definedName name="_xlnm.Print_Area" localSheetId="3">'Genomsnittlig tid'!$A$1:$E$36</definedName>
    <definedName name="_xlnm.Print_Area" localSheetId="4">'Lönekostnad och årsarbetskraft'!$A$1:$D$52</definedName>
    <definedName name="_xlnm.Print_Area" localSheetId="6">'Resultat'!$A:$S</definedName>
    <definedName name="ValHandlTid">'Admin'!$F$4</definedName>
    <definedName name="YearArbKraft">'Lönekostnad och årsarbetskraft'!#REF!</definedName>
  </definedNames>
  <calcPr fullCalcOnLoad="1"/>
</workbook>
</file>

<file path=xl/comments2.xml><?xml version="1.0" encoding="utf-8"?>
<comments xmlns="http://schemas.openxmlformats.org/spreadsheetml/2006/main">
  <authors>
    <author>Tove G?thner</author>
  </authors>
  <commentList>
    <comment ref="B6" authorId="0">
      <text>
        <r>
          <rPr>
            <sz val="9"/>
            <rFont val="Tahoma"/>
            <family val="2"/>
          </rPr>
          <t>Med myndighetsområde menar vi det aktuella arbetsområde, inom miljöbalkens och plan- och bygglagens område, som du vill beräkna en handläggningskostnad per timme för. Utveckling pågår av en excelmodell för handläggningskostnaden per timme för LIVSMEDEL, därav är den inte med här.
Vill du räkna ut olika handläggningskostnad per timme för flera olika myndighetsområden (t.ex. en för bygglov  och en för detaljplaner inom PBL-området), så gör du separata beräkningar för var och en av dem, med denna mall.</t>
        </r>
      </text>
    </comment>
    <comment ref="C6" authorId="0">
      <text>
        <r>
          <rPr>
            <sz val="9"/>
            <rFont val="Tahoma"/>
            <family val="2"/>
          </rPr>
          <t>Klicka i rutan för att se rullisten.</t>
        </r>
      </text>
    </comment>
  </commentList>
</comments>
</file>

<file path=xl/sharedStrings.xml><?xml version="1.0" encoding="utf-8"?>
<sst xmlns="http://schemas.openxmlformats.org/spreadsheetml/2006/main" count="163" uniqueCount="147">
  <si>
    <t>Semester</t>
  </si>
  <si>
    <t>Sjukdom</t>
  </si>
  <si>
    <t>Gemensam kostnad</t>
  </si>
  <si>
    <t>Resultat</t>
  </si>
  <si>
    <t>Kommentar</t>
  </si>
  <si>
    <t>Provtagning</t>
  </si>
  <si>
    <t>Handläggningskostnad per timme</t>
  </si>
  <si>
    <t>Myndighetsområde</t>
  </si>
  <si>
    <t>Uppdaterad (datum)</t>
  </si>
  <si>
    <t>Upprättad av</t>
  </si>
  <si>
    <t>Övriga kommentarer</t>
  </si>
  <si>
    <t>Kommun/förbund</t>
  </si>
  <si>
    <t>Gällande år</t>
  </si>
  <si>
    <t>Summa (kronor):</t>
  </si>
  <si>
    <t>Från fliken "Gemensamma kostnader"</t>
  </si>
  <si>
    <t>Från fliken "Genomsnittlig tid"</t>
  </si>
  <si>
    <t>Från bladet "Lönekostnad och årsarbetskraft"</t>
  </si>
  <si>
    <t>Summa förvaltningens kostnader</t>
  </si>
  <si>
    <t>Antal årsarbetskrafter inom myndighetsområdet</t>
  </si>
  <si>
    <t>Summering av förvaltningens kostnader</t>
  </si>
  <si>
    <t>Myndighetsområdets del av förvaltningens gemensamma kostnader</t>
  </si>
  <si>
    <t xml:space="preserve">Nämndens kostnad </t>
  </si>
  <si>
    <t>Mätutrustning</t>
  </si>
  <si>
    <t>Myndighetsområdets specifika kostnader</t>
  </si>
  <si>
    <t>Summering av myndighetsområdets specifika kostnader</t>
  </si>
  <si>
    <t>Summa myndighetsområdets specifika kostnader</t>
  </si>
  <si>
    <t>Indexuppräkning år</t>
  </si>
  <si>
    <t>Indexuppräkning %</t>
  </si>
  <si>
    <t>Indexuppräknad handläggningskostnad per timme</t>
  </si>
  <si>
    <t>Index (kronor)</t>
  </si>
  <si>
    <t>Indexuppräkning</t>
  </si>
  <si>
    <t>Resultatet av modellen ger följande handläggningskostnad</t>
  </si>
  <si>
    <t>Välj område från listan eller fyll i själv</t>
  </si>
  <si>
    <t>Myndighets-
områdets specifika kostnader</t>
  </si>
  <si>
    <t>Miljöbalken</t>
  </si>
  <si>
    <t>Miljöskydd</t>
  </si>
  <si>
    <t>Hälsoskydd</t>
  </si>
  <si>
    <t>Bygglov</t>
  </si>
  <si>
    <t>Detaljplanering</t>
  </si>
  <si>
    <t>Karta och mätning</t>
  </si>
  <si>
    <t>Plan- och bygglagen</t>
  </si>
  <si>
    <t>Åter till översikten</t>
  </si>
  <si>
    <t>Beskrivning, läs detta först</t>
  </si>
  <si>
    <t>Förvaltningens andel av "Fördelade kostnader" enligt SCB:s räkenskapssammandrag (RS)</t>
  </si>
  <si>
    <t>Förvaltningens andel av  "Kalkylerade kapitalkostnader" enligt SCB:s räkenskapssammandrag (RS)</t>
  </si>
  <si>
    <t>Förvaltningens andel av kostnader för KS- och KF-verksamhet</t>
  </si>
  <si>
    <t>Arbetsledning och administration för förvaltningen</t>
  </si>
  <si>
    <t>Lokalhyror för förvaltningen</t>
  </si>
  <si>
    <t>Fastighetskostnader och fastighetsentreprenader</t>
  </si>
  <si>
    <t>Tillfälligt inhyrd personal</t>
  </si>
  <si>
    <t>Här anger du chefens lönekostnad till den del som är arbetsledning samt administratörers lönekostnad, t.ex. förvaltningens assistenter och nämndsekreterare.</t>
  </si>
  <si>
    <t>Städ- och renhållningstjänster etc om förvaltningen budgeterar/faktureras för detta.</t>
  </si>
  <si>
    <t>Anges endast om förvaltningen budgeterar/faktureras för detta.</t>
  </si>
  <si>
    <t>Trycksaker, IT-material, kontorsmaterial som förvaltningen budgeterar/faktureras för.</t>
  </si>
  <si>
    <t>Porto, telefoni, IT- och datakommunikation som förvaltningen budgeterar/faktureras för.</t>
  </si>
  <si>
    <t>Det som förvaltningen budgeterar/faktureras för.</t>
  </si>
  <si>
    <t>Drivmedel, fordonsskatt, leasing/hyra av bilar, trängselskatt, övriga kostnader för transportmedel som förvaltningen budgetar/faktureras för.</t>
  </si>
  <si>
    <t>Från bemanningsföretag etc.</t>
  </si>
  <si>
    <t>Utbildning</t>
  </si>
  <si>
    <t>Avgifter för kurser etc.</t>
  </si>
  <si>
    <t xml:space="preserve">Hör med din ekonomiavdelning eller motsvarande för dessa kostnader. </t>
  </si>
  <si>
    <t>Förbrukningsinventarier, förbrukningsmaterial</t>
  </si>
  <si>
    <t>Kontorsmaterial</t>
  </si>
  <si>
    <t>Tele-, IT-kommunikation och postbefordran</t>
  </si>
  <si>
    <t>Egna verksamhetssystem</t>
  </si>
  <si>
    <t>Kostnader för transportmedel</t>
  </si>
  <si>
    <t>Från fliken"Lönekostnad och årsarbetskraft"</t>
  </si>
  <si>
    <t>Underlag för att beräkna handläggningskostnad per timme</t>
  </si>
  <si>
    <t>för kommunala taxor avseende Miljöbalken samt Plan- och bygglagen</t>
  </si>
  <si>
    <t>Datorer som inte köpts in centralt, böcker, tidningar, elektronisk media, prenumerationer, laboratoriematerial, arbetskläder, skyddsmaterial etc. som förvaltningen budgeterar/faktureras för.</t>
  </si>
  <si>
    <t>Myndighetsspecifika licenser och programvaror</t>
  </si>
  <si>
    <t>Specifikation av de kostnader som enbart ska belasta det aktuella myndighetsområdet. Hit räknas t.ex. andelen av nämndens totala budget som avser myndighetsområdet i fråga, eller exempelvis kostsam utrustning som bara är till för det specifika myndighetsområdet. Nedanstående är exempel.</t>
  </si>
  <si>
    <t>Arbetsgång, klicka nedan</t>
  </si>
  <si>
    <r>
      <rPr>
        <b/>
        <sz val="10"/>
        <color indexed="8"/>
        <rFont val="Arial"/>
        <family val="2"/>
      </rPr>
      <t>1.</t>
    </r>
    <r>
      <rPr>
        <sz val="10"/>
        <color theme="1"/>
        <rFont val="Arial"/>
        <family val="2"/>
      </rPr>
      <t xml:space="preserve"> Här börjar du för att beräkna handläggningskostnaden per timme. I första fliken anger du kommunnamn, aktuellt år och vilket myndighetsområde uträkningen avser. Mallen är tänkt att användas för plan- och bygglagens samt miljöbalkens område. </t>
    </r>
  </si>
  <si>
    <r>
      <rPr>
        <b/>
        <sz val="10"/>
        <color indexed="8"/>
        <rFont val="Arial"/>
        <family val="2"/>
      </rPr>
      <t xml:space="preserve">4. </t>
    </r>
    <r>
      <rPr>
        <sz val="10"/>
        <color theme="1"/>
        <rFont val="Arial"/>
        <family val="2"/>
      </rPr>
      <t xml:space="preserve">I denna flik räknar du fram ett antal parametrar som handlar om gemensamma kostnader för förvaltningen  och specifika kostnader för myndighetsområdet (kronor). </t>
    </r>
  </si>
  <si>
    <r>
      <rPr>
        <b/>
        <sz val="10"/>
        <color indexed="8"/>
        <rFont val="Arial"/>
        <family val="2"/>
      </rPr>
      <t xml:space="preserve">5. </t>
    </r>
    <r>
      <rPr>
        <sz val="10"/>
        <color theme="1"/>
        <rFont val="Arial"/>
        <family val="2"/>
      </rPr>
      <t>I denna flik får du sammanställningen av handläggningskostnaden per timme, för aktuellt myndighetsområde. Här kan du också räkna ut handläggningskostnaden per timme med SKL:s prisindex för kommunal verksamhet (PKV).</t>
    </r>
  </si>
  <si>
    <t>Hör med din ekonomiavdelning eller motsvarande för dessa kostnader. Här anger du förvaltningens andel av kommunens gemensamma funktioner, tjänster och lokaler. Det avser overheadkostnader för kommungemensam verksamhet som inte kan väljas bort, t.ex. kommunledning och central administration (telefon, data, IT), juridik, arkiv, telefonväxel etc.</t>
  </si>
  <si>
    <t xml:space="preserve">Hör med din ekonomiavdelning eller motsvarande för dessa kostnader. Om ni har lokaler och inventarier som gemensamma nyttigheter, och inte har internhyror, ska ni fylla i denna ruta. Kalkylerade kostnader avser intern ränta och avskrivningar på byggnader och inventarier i byggnader. </t>
  </si>
  <si>
    <t>Handläggningstid</t>
  </si>
  <si>
    <t>Myndighetsspecifik kostnad handläggare</t>
  </si>
  <si>
    <t>Uträkning av genomsnittlig årsarbetstid och handläggningstid</t>
  </si>
  <si>
    <t>Frånvaro</t>
  </si>
  <si>
    <t>Summa genomsnittlig frånvaro (timmar/år)</t>
  </si>
  <si>
    <t xml:space="preserve">Faktiskt arbetad tid (timmar) </t>
  </si>
  <si>
    <t>ValHandlTid</t>
  </si>
  <si>
    <t>Genomsnittlig handläggningstid
(60% enl SKL schablon)</t>
  </si>
  <si>
    <t>Genomsnittlig handlägningstid
(tim/pers och år för heltidsanställd handläggare)</t>
  </si>
  <si>
    <t>Alternativ 1. ange handläggningstid i % av faktiskt arbetad tid</t>
  </si>
  <si>
    <t>Lönekostnad</t>
  </si>
  <si>
    <t>I det här bladet beräknas den genomsnittliga lönen/år för en heltidsanställd handläggare</t>
  </si>
  <si>
    <r>
      <rPr>
        <b/>
        <sz val="10"/>
        <color indexed="8"/>
        <rFont val="Arial"/>
        <family val="2"/>
      </rPr>
      <t xml:space="preserve">2. </t>
    </r>
    <r>
      <rPr>
        <sz val="10"/>
        <color theme="1"/>
        <rFont val="Arial"/>
        <family val="2"/>
      </rPr>
      <t xml:space="preserve">I denna flik räknar du fram ett antal parametrar som handlar om årsarbetstid och hur den genomsnittliga arbetstiden fördelas på årsbasis (timmar). </t>
    </r>
  </si>
  <si>
    <t>Detta förs över till nästa steg</t>
  </si>
  <si>
    <t>Myndighetsområdets antal årsarbetskrafter</t>
  </si>
  <si>
    <t>Handläggningstid (tim)</t>
  </si>
  <si>
    <t>Gemensam kostnad per handläggare (OH)</t>
  </si>
  <si>
    <t>Summa kostnader per handläggare</t>
  </si>
  <si>
    <t xml:space="preserve">Handläggningstimmar: </t>
  </si>
  <si>
    <t xml:space="preserve">Kostnader: </t>
  </si>
  <si>
    <t>Detta är myndighetsområdets kostnader som överförs till nästa steg</t>
  </si>
  <si>
    <t>Myndighetsområdets specifika kostnader per handläggare</t>
  </si>
  <si>
    <t>Myndighetsområdets del av förvaltningens gemensamma kostnader per handläggare</t>
  </si>
  <si>
    <t>Beräkning (Myndighetsområdets specifika kostnader fördelat per handläggare)</t>
  </si>
  <si>
    <t>Summa (kronor per handläggare):</t>
  </si>
  <si>
    <r>
      <rPr>
        <b/>
        <sz val="9"/>
        <color indexed="8"/>
        <rFont val="Arial"/>
        <family val="2"/>
      </rPr>
      <t>Ange myndighetsområdets antal årsarbetskrafter</t>
    </r>
    <r>
      <rPr>
        <sz val="10"/>
        <color theme="1"/>
        <rFont val="Arial"/>
        <family val="2"/>
      </rPr>
      <t xml:space="preserve">
(budgeterat antal heltidstjänster för handläggare inom myndighetsområdet)
text….</t>
    </r>
  </si>
  <si>
    <r>
      <rPr>
        <b/>
        <sz val="10"/>
        <color indexed="8"/>
        <rFont val="Arial"/>
        <family val="2"/>
      </rPr>
      <t xml:space="preserve">3. </t>
    </r>
    <r>
      <rPr>
        <sz val="10"/>
        <color theme="1"/>
        <rFont val="Arial"/>
        <family val="2"/>
      </rPr>
      <t>I denna flik räknar du fram den genomsnittliga lönen/år för en heltidsanställd handläggare samt anger antalet årsarbetskrafter inom myndigheten</t>
    </r>
  </si>
  <si>
    <t>Gemensamma kostnader per handläggare</t>
  </si>
  <si>
    <t>Myndighetsspecifika kostnader per handläggare</t>
  </si>
  <si>
    <t>Total kostnad per handläggare</t>
  </si>
  <si>
    <t>Belopp (kr)</t>
  </si>
  <si>
    <r>
      <t xml:space="preserve">Detta är den genomsnittliga handläggningstiden per handläggare och år som förs över till nästa steg
</t>
    </r>
    <r>
      <rPr>
        <sz val="9"/>
        <color indexed="8"/>
        <rFont val="Arial"/>
        <family val="2"/>
      </rPr>
      <t>(avser heltidsanställd handläggare)</t>
    </r>
  </si>
  <si>
    <t>Förvaltningens gemensamma kostnad per handläggare och år</t>
  </si>
  <si>
    <t>Beräkning av gemensam kostnad per handläggare</t>
  </si>
  <si>
    <t xml:space="preserve">Summa gemensamma och myndighetspecifika kostnader </t>
  </si>
  <si>
    <t>Antal handläggare på förvaltningen</t>
  </si>
  <si>
    <t>Myndighetsspecifika kostnader</t>
  </si>
  <si>
    <t>Gemensamma kostnader</t>
  </si>
  <si>
    <t>Lönekostnader</t>
  </si>
  <si>
    <t>Faktiskt arbetad tid</t>
  </si>
  <si>
    <t>Årsarbetstid</t>
  </si>
  <si>
    <t>Diagramdata</t>
  </si>
  <si>
    <t>Här beräknas förvaltningens gemensamma kostnader. Gemensamma kostnader finns ofta uppräknade i förvaltningens budget. Vissa av förvaltningens gemensamma kostnader hanteras på central nivå i kommunen. Förvaltningens andel av dessa kostnader bör tas med i beräkningen, även om de inte belastar den egna budgeten. Om det inte går att få fram kostnaderna, kan de uppskattas. Hör med ekonomiavdelningen eller motsvarande för att ta fram de tre första posterna, från den centrala budgeten. Nedanstående poster är exempel. Fyll i eller ta bort utifrån vad som är aktuellt för  myndighetsområdet i fråga.</t>
  </si>
  <si>
    <t>[Plats för 
kommunlogo]</t>
  </si>
  <si>
    <t>Genomsnittlig handläggningstid per handläggare</t>
  </si>
  <si>
    <t>Övrig frånvaro</t>
  </si>
  <si>
    <r>
      <t>Handläggare</t>
    </r>
    <r>
      <rPr>
        <i/>
        <sz val="10"/>
        <color indexed="8"/>
        <rFont val="Arial"/>
        <family val="2"/>
      </rPr>
      <t xml:space="preserve">
Här anger du de personer som i någon omfattning arbetar med handläggning inom myndighetsområdet. Alternativt anger beräknad genomsnittlig årslön på en rad
</t>
    </r>
  </si>
  <si>
    <t>Genomsnittlig lönekostnad/handläggare (kr)</t>
  </si>
  <si>
    <r>
      <t>Genomsnittlig lönekostnad per handläggare och år</t>
    </r>
    <r>
      <rPr>
        <sz val="9"/>
        <color indexed="8"/>
        <rFont val="Arial"/>
        <family val="2"/>
      </rPr>
      <t xml:space="preserve">
(avser heltidsanställd handläggare)</t>
    </r>
  </si>
  <si>
    <t>Genomsnittlig årslön per handläggare inkl po-tillägg</t>
  </si>
  <si>
    <t>Genomsnittlig lönekostnad per år och handläggare</t>
  </si>
  <si>
    <t>Beräkning (kostnad per handläggare multiplicerat med myndighetsområdets antal årsarbetskrafter)</t>
  </si>
  <si>
    <t>Genomsnittlig årsarbetstid per handläggare (timmar) exklusive frånvaro
(2 000 tim enl SKL schablon)</t>
  </si>
  <si>
    <t>Här anger du genomsnittlig frånvaro per handläggare (tim/år), uppgifterna hämtar du från personal-/lönekontoret.</t>
  </si>
  <si>
    <t>Figuren nedan visar genomsnittlig årsarbetstid per handläggare.</t>
  </si>
  <si>
    <t>(genomsnittlig årsarbetstid / handläggare minus frånvaro)</t>
  </si>
  <si>
    <t>Här beräknar vi hur stor del av faktiskt arbetad tid som en heltidsanställd handläggare i genomsnitt lägger per år på handläggning. SKL schablon är 60% men man kan fylla i annan % alternativt ange antal timmar/år och handläggare i genomsnitt.</t>
  </si>
  <si>
    <t>Alternativ 2. ange antal timmar/år och handläggare i genomsnitt</t>
  </si>
  <si>
    <t>Genomsnittlig handläggningstid tim/handläggare enligt ovan</t>
  </si>
  <si>
    <t>I det här bladet tar du fram den genomsnittliga tidsanvändningen per handläggare och år. De förs sedan över till nästa steg och används för att slutligen kunna beräkna handläggningskostnaden per timme.</t>
  </si>
  <si>
    <t>Total lönekostnad per per handläggare och år ink PO (kr)</t>
  </si>
  <si>
    <t>2. Översikt</t>
  </si>
  <si>
    <t>1. Generella uppgifter</t>
  </si>
  <si>
    <t>3. Genomsnittlig tid</t>
  </si>
  <si>
    <t>4. Lönekostnad och årsarbetskraft</t>
  </si>
  <si>
    <t>5. Gemensamma kostnader</t>
  </si>
  <si>
    <t>6. Resultat handläggningskostnad per timme</t>
  </si>
  <si>
    <t>Version 1.0</t>
  </si>
  <si>
    <t>Ange totalt antal årsarbetskrafter på förvaltningen</t>
  </si>
</sst>
</file>

<file path=xl/styles.xml><?xml version="1.0" encoding="utf-8"?>
<styleSheet xmlns="http://schemas.openxmlformats.org/spreadsheetml/2006/main">
  <numFmts count="1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 &quot;kr&quot;"/>
    <numFmt numFmtId="165" formatCode="#,##0;\-#,##0;"/>
    <numFmt numFmtId="166" formatCode="_-* #,##0\ _k_r_-;\-* #,##0\ _k_r_-;_-* &quot;-&quot;??\ _k_r_-;_-@_-"/>
    <numFmt numFmtId="167" formatCode="0.0%_k_r"/>
    <numFmt numFmtId="168" formatCode="#,##0.00;\-#,##0.00;"/>
    <numFmt numFmtId="169" formatCode="#,##0.00&quot; st&quot;"/>
    <numFmt numFmtId="170" formatCode="#,##0\ &quot;kr&quot;;\-#,##0\ &quot;kr&quot;;"/>
    <numFmt numFmtId="171" formatCode="#,##0&quot; tim&quot;;\-#,##0&quot; tim&quot;;"/>
    <numFmt numFmtId="172" formatCode="#,##0_ ;\-#,##0\ "/>
    <numFmt numFmtId="173" formatCode="[$-F400]h:mm:ss\ AM/PM"/>
    <numFmt numFmtId="174" formatCode="_-* #\ ##0\ _k_r_-;\-* #\ ##0\ _k_r_-;_-* &quot;-&quot;??\ _k_r_-;_-@_-"/>
  </numFmts>
  <fonts count="91">
    <font>
      <sz val="10"/>
      <color theme="1"/>
      <name val="Arial"/>
      <family val="2"/>
    </font>
    <font>
      <sz val="10"/>
      <color indexed="8"/>
      <name val="Arial"/>
      <family val="2"/>
    </font>
    <font>
      <sz val="10"/>
      <name val="Arial"/>
      <family val="2"/>
    </font>
    <font>
      <sz val="9"/>
      <name val="Tahoma"/>
      <family val="2"/>
    </font>
    <font>
      <i/>
      <sz val="10"/>
      <color indexed="8"/>
      <name val="Arial"/>
      <family val="2"/>
    </font>
    <font>
      <sz val="11"/>
      <name val="Arial"/>
      <family val="2"/>
    </font>
    <font>
      <b/>
      <sz val="11"/>
      <name val="Arial"/>
      <family val="2"/>
    </font>
    <font>
      <b/>
      <sz val="10"/>
      <color indexed="8"/>
      <name val="Arial"/>
      <family val="2"/>
    </font>
    <font>
      <b/>
      <sz val="10"/>
      <name val="Arial"/>
      <family val="2"/>
    </font>
    <font>
      <sz val="9"/>
      <color indexed="8"/>
      <name val="Arial"/>
      <family val="2"/>
    </font>
    <font>
      <b/>
      <sz val="9"/>
      <color indexed="8"/>
      <name val="Arial"/>
      <family val="2"/>
    </font>
    <font>
      <sz val="9"/>
      <color indexed="63"/>
      <name val="Arial"/>
      <family val="0"/>
    </font>
    <font>
      <b/>
      <sz val="9"/>
      <color indexed="63"/>
      <name val="Arial"/>
      <family val="0"/>
    </font>
    <font>
      <sz val="8.25"/>
      <color indexed="63"/>
      <name val="Arial"/>
      <family val="0"/>
    </font>
    <font>
      <sz val="10"/>
      <color indexed="9"/>
      <name val="Arial"/>
      <family val="2"/>
    </font>
    <font>
      <b/>
      <sz val="10"/>
      <color indexed="52"/>
      <name val="Arial"/>
      <family val="2"/>
    </font>
    <font>
      <sz val="10"/>
      <color indexed="17"/>
      <name val="Arial"/>
      <family val="2"/>
    </font>
    <font>
      <sz val="10"/>
      <color indexed="20"/>
      <name val="Arial"/>
      <family val="2"/>
    </font>
    <font>
      <u val="single"/>
      <sz val="10"/>
      <color indexed="25"/>
      <name val="Arial"/>
      <family val="2"/>
    </font>
    <font>
      <i/>
      <sz val="10"/>
      <color indexed="23"/>
      <name val="Arial"/>
      <family val="2"/>
    </font>
    <font>
      <u val="single"/>
      <sz val="10"/>
      <color indexed="30"/>
      <name val="Brödtext"/>
      <family val="2"/>
    </font>
    <font>
      <sz val="10"/>
      <color indexed="62"/>
      <name val="Arial"/>
      <family val="2"/>
    </font>
    <font>
      <b/>
      <sz val="10"/>
      <color indexed="9"/>
      <name val="Arial"/>
      <family val="2"/>
    </font>
    <font>
      <sz val="10"/>
      <color indexed="52"/>
      <name val="Arial"/>
      <family val="2"/>
    </font>
    <font>
      <sz val="10"/>
      <color indexed="60"/>
      <name val="Arial"/>
      <family val="2"/>
    </font>
    <font>
      <sz val="10"/>
      <color indexed="8"/>
      <name val="Brödtext"/>
      <family val="2"/>
    </font>
    <font>
      <sz val="18"/>
      <color indexed="54"/>
      <name val="Arial"/>
      <family val="2"/>
    </font>
    <font>
      <b/>
      <sz val="15"/>
      <color indexed="54"/>
      <name val="Arial"/>
      <family val="2"/>
    </font>
    <font>
      <b/>
      <sz val="13"/>
      <color indexed="54"/>
      <name val="Arial"/>
      <family val="2"/>
    </font>
    <font>
      <b/>
      <sz val="11"/>
      <color indexed="54"/>
      <name val="Arial"/>
      <family val="2"/>
    </font>
    <font>
      <b/>
      <sz val="10"/>
      <color indexed="63"/>
      <name val="Arial"/>
      <family val="2"/>
    </font>
    <font>
      <sz val="10"/>
      <color indexed="10"/>
      <name val="Arial"/>
      <family val="2"/>
    </font>
    <font>
      <sz val="11"/>
      <color indexed="8"/>
      <name val="Arial"/>
      <family val="2"/>
    </font>
    <font>
      <b/>
      <sz val="12"/>
      <color indexed="8"/>
      <name val="Arial"/>
      <family val="2"/>
    </font>
    <font>
      <b/>
      <sz val="11"/>
      <color indexed="8"/>
      <name val="Arial"/>
      <family val="2"/>
    </font>
    <font>
      <b/>
      <sz val="16"/>
      <color indexed="8"/>
      <name val="Arial"/>
      <family val="2"/>
    </font>
    <font>
      <i/>
      <sz val="12"/>
      <color indexed="8"/>
      <name val="Arial"/>
      <family val="2"/>
    </font>
    <font>
      <b/>
      <sz val="12"/>
      <color indexed="8"/>
      <name val="Brödtext"/>
      <family val="0"/>
    </font>
    <font>
      <b/>
      <sz val="10"/>
      <color indexed="8"/>
      <name val="Brödtext"/>
      <family val="0"/>
    </font>
    <font>
      <sz val="9"/>
      <color indexed="10"/>
      <name val="Arial"/>
      <family val="2"/>
    </font>
    <font>
      <sz val="11"/>
      <color indexed="10"/>
      <name val="Arial"/>
      <family val="2"/>
    </font>
    <font>
      <b/>
      <sz val="10"/>
      <color indexed="10"/>
      <name val="Arial"/>
      <family val="2"/>
    </font>
    <font>
      <i/>
      <sz val="12"/>
      <color indexed="8"/>
      <name val="Brödtext"/>
      <family val="0"/>
    </font>
    <font>
      <sz val="10"/>
      <color indexed="53"/>
      <name val="Arial"/>
      <family val="2"/>
    </font>
    <font>
      <i/>
      <sz val="10"/>
      <color indexed="8"/>
      <name val="Brödtext"/>
      <family val="0"/>
    </font>
    <font>
      <sz val="14"/>
      <color indexed="54"/>
      <name val="Arial"/>
      <family val="2"/>
    </font>
    <font>
      <b/>
      <sz val="14"/>
      <color indexed="8"/>
      <name val="Arial"/>
      <family val="2"/>
    </font>
    <font>
      <b/>
      <sz val="14"/>
      <color indexed="8"/>
      <name val="Brödtext"/>
      <family val="0"/>
    </font>
    <font>
      <b/>
      <sz val="20"/>
      <color indexed="22"/>
      <name val="Arial"/>
      <family val="2"/>
    </font>
    <font>
      <i/>
      <sz val="11"/>
      <color indexed="8"/>
      <name val="Brödtext"/>
      <family val="0"/>
    </font>
    <font>
      <b/>
      <sz val="11"/>
      <color indexed="8"/>
      <name val="Brödtext"/>
      <family val="0"/>
    </font>
    <font>
      <sz val="10"/>
      <color theme="0"/>
      <name val="Arial"/>
      <family val="2"/>
    </font>
    <font>
      <b/>
      <sz val="10"/>
      <color rgb="FFFA7D00"/>
      <name val="Arial"/>
      <family val="2"/>
    </font>
    <font>
      <sz val="10"/>
      <color rgb="FF006100"/>
      <name val="Arial"/>
      <family val="2"/>
    </font>
    <font>
      <sz val="10"/>
      <color rgb="FF9C0006"/>
      <name val="Arial"/>
      <family val="2"/>
    </font>
    <font>
      <u val="single"/>
      <sz val="10"/>
      <color theme="11"/>
      <name val="Arial"/>
      <family val="2"/>
    </font>
    <font>
      <i/>
      <sz val="10"/>
      <color rgb="FF7F7F7F"/>
      <name val="Arial"/>
      <family val="2"/>
    </font>
    <font>
      <u val="single"/>
      <sz val="10"/>
      <color theme="10"/>
      <name val="Brödtext"/>
      <family val="2"/>
    </font>
    <font>
      <sz val="10"/>
      <color rgb="FF3F3F76"/>
      <name val="Arial"/>
      <family val="2"/>
    </font>
    <font>
      <b/>
      <sz val="10"/>
      <color theme="0"/>
      <name val="Arial"/>
      <family val="2"/>
    </font>
    <font>
      <sz val="10"/>
      <color rgb="FFFA7D00"/>
      <name val="Arial"/>
      <family val="2"/>
    </font>
    <font>
      <sz val="10"/>
      <color rgb="FF9C6500"/>
      <name val="Arial"/>
      <family val="2"/>
    </font>
    <font>
      <sz val="10"/>
      <color theme="1"/>
      <name val="Brödtext"/>
      <family val="2"/>
    </font>
    <font>
      <sz val="18"/>
      <color theme="3"/>
      <name val="Arial"/>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rgb="FF3F3F3F"/>
      <name val="Arial"/>
      <family val="2"/>
    </font>
    <font>
      <sz val="10"/>
      <color rgb="FFFF0000"/>
      <name val="Arial"/>
      <family val="2"/>
    </font>
    <font>
      <sz val="11"/>
      <color theme="1"/>
      <name val="Arial"/>
      <family val="2"/>
    </font>
    <font>
      <b/>
      <sz val="12"/>
      <color theme="1"/>
      <name val="Arial"/>
      <family val="2"/>
    </font>
    <font>
      <b/>
      <sz val="11"/>
      <color theme="1"/>
      <name val="Arial"/>
      <family val="2"/>
    </font>
    <font>
      <b/>
      <sz val="16"/>
      <color theme="1"/>
      <name val="Arial"/>
      <family val="2"/>
    </font>
    <font>
      <i/>
      <sz val="10"/>
      <color theme="1"/>
      <name val="Arial"/>
      <family val="2"/>
    </font>
    <font>
      <i/>
      <sz val="12"/>
      <color theme="1"/>
      <name val="Arial"/>
      <family val="2"/>
    </font>
    <font>
      <b/>
      <sz val="12"/>
      <color theme="1"/>
      <name val="Brödtext"/>
      <family val="0"/>
    </font>
    <font>
      <b/>
      <sz val="10"/>
      <color theme="1"/>
      <name val="Brödtext"/>
      <family val="0"/>
    </font>
    <font>
      <sz val="9"/>
      <color rgb="FFFF0000"/>
      <name val="Arial"/>
      <family val="2"/>
    </font>
    <font>
      <sz val="11"/>
      <color rgb="FFFF0000"/>
      <name val="Arial"/>
      <family val="2"/>
    </font>
    <font>
      <b/>
      <sz val="10"/>
      <color rgb="FFFF0000"/>
      <name val="Arial"/>
      <family val="2"/>
    </font>
    <font>
      <i/>
      <sz val="12"/>
      <color theme="1"/>
      <name val="Brödtext"/>
      <family val="0"/>
    </font>
    <font>
      <sz val="10"/>
      <color theme="5"/>
      <name val="Arial"/>
      <family val="2"/>
    </font>
    <font>
      <i/>
      <sz val="10"/>
      <color theme="1"/>
      <name val="Brödtext"/>
      <family val="0"/>
    </font>
    <font>
      <sz val="14"/>
      <color theme="3"/>
      <name val="Arial"/>
      <family val="2"/>
    </font>
    <font>
      <b/>
      <sz val="14"/>
      <color theme="1"/>
      <name val="Arial"/>
      <family val="2"/>
    </font>
    <font>
      <b/>
      <sz val="14"/>
      <color theme="1"/>
      <name val="Brödtext"/>
      <family val="0"/>
    </font>
    <font>
      <b/>
      <sz val="20"/>
      <color theme="0" tint="-0.1499900072813034"/>
      <name val="Arial"/>
      <family val="2"/>
    </font>
    <font>
      <i/>
      <sz val="11"/>
      <color theme="1"/>
      <name val="Brödtext"/>
      <family val="0"/>
    </font>
    <font>
      <b/>
      <sz val="11"/>
      <color theme="1"/>
      <name val="Brödtext"/>
      <family val="0"/>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theme="0"/>
        <bgColor indexed="64"/>
      </patternFill>
    </fill>
    <fill>
      <patternFill patternType="solid">
        <fgColor rgb="FF99CCFF"/>
        <bgColor indexed="64"/>
      </patternFill>
    </fill>
    <fill>
      <patternFill patternType="solid">
        <fgColor theme="2" tint="-0.09994000196456909"/>
        <bgColor indexed="64"/>
      </patternFill>
    </fill>
    <fill>
      <patternFill patternType="solid">
        <fgColor rgb="FFE2EFDA"/>
        <bgColor indexed="64"/>
      </patternFill>
    </fill>
    <fill>
      <patternFill patternType="solid">
        <fgColor rgb="FFFFF2CC"/>
        <bgColor indexed="64"/>
      </patternFill>
    </fill>
  </fills>
  <borders count="6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theme="0" tint="-0.24993999302387238"/>
      </left>
      <right style="thin">
        <color theme="0" tint="-0.24993999302387238"/>
      </right>
      <top style="thin">
        <color theme="0" tint="-0.24993999302387238"/>
      </top>
      <bottom style="thin">
        <color theme="0" tint="-0.24993999302387238"/>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24993999302387238"/>
      </left>
      <right style="thin">
        <color theme="0" tint="-0.24993999302387238"/>
      </right>
      <top style="thin">
        <color theme="0" tint="-0.24993999302387238"/>
      </top>
      <bottom style="thin"/>
    </border>
    <border>
      <left style="thin">
        <color theme="0" tint="-0.24993999302387238"/>
      </left>
      <right/>
      <top style="thin">
        <color theme="0" tint="-0.24993999302387238"/>
      </top>
      <bottom style="thin">
        <color theme="0" tint="-0.24993999302387238"/>
      </bottom>
    </border>
    <border>
      <left/>
      <right style="thin">
        <color theme="0" tint="-0.24993999302387238"/>
      </right>
      <top style="thin">
        <color theme="0" tint="-0.24993999302387238"/>
      </top>
      <bottom style="thin">
        <color theme="0" tint="-0.24993999302387238"/>
      </bottom>
    </border>
    <border>
      <left style="thin">
        <color theme="0" tint="-0.3499799966812134"/>
      </left>
      <right/>
      <top/>
      <bottom/>
    </border>
    <border>
      <left/>
      <right/>
      <top style="thin">
        <color theme="0" tint="-0.24993999302387238"/>
      </top>
      <bottom/>
    </border>
    <border>
      <left style="thin">
        <color theme="0" tint="-0.24997000396251678"/>
      </left>
      <right style="thin">
        <color theme="0" tint="-0.24993999302387238"/>
      </right>
      <top/>
      <bottom style="thin">
        <color theme="0" tint="-0.24993999302387238"/>
      </bottom>
    </border>
    <border>
      <left style="thin">
        <color theme="0" tint="-0.24997000396251678"/>
      </left>
      <right style="thin">
        <color theme="0" tint="-0.24993999302387238"/>
      </right>
      <top style="thin">
        <color theme="0" tint="-0.24993999302387238"/>
      </top>
      <bottom style="thin">
        <color theme="0" tint="-0.24993999302387238"/>
      </bottom>
    </border>
    <border>
      <left style="thin">
        <color theme="0" tint="-0.24997000396251678"/>
      </left>
      <right style="thin">
        <color theme="0" tint="-0.24993999302387238"/>
      </right>
      <top style="thin">
        <color theme="0" tint="-0.24993999302387238"/>
      </top>
      <bottom style="thin">
        <color theme="0" tint="-0.24997000396251678"/>
      </bottom>
    </border>
    <border>
      <left style="medium"/>
      <right/>
      <top/>
      <bottom/>
    </border>
    <border>
      <left style="thin">
        <color theme="0" tint="-0.24997000396251678"/>
      </left>
      <right style="medium"/>
      <top style="thin">
        <color theme="0" tint="-0.24997000396251678"/>
      </top>
      <bottom style="thin">
        <color theme="0" tint="-0.24997000396251678"/>
      </bottom>
    </border>
    <border>
      <left style="medium"/>
      <right/>
      <top/>
      <bottom style="medium"/>
    </border>
    <border>
      <left/>
      <right/>
      <top/>
      <bottom style="medium"/>
    </border>
    <border>
      <left/>
      <right style="medium"/>
      <top/>
      <bottom style="medium"/>
    </border>
    <border>
      <left style="medium"/>
      <right/>
      <top style="medium"/>
      <bottom/>
    </border>
    <border>
      <left/>
      <right style="medium"/>
      <top style="medium"/>
      <bottom/>
    </border>
    <border>
      <left/>
      <right style="medium"/>
      <top/>
      <bottom/>
    </border>
    <border>
      <left style="thin">
        <color theme="0" tint="-0.3499799966812134"/>
      </left>
      <right style="thin">
        <color theme="0" tint="-0.3499799966812134"/>
      </right>
      <top style="thin">
        <color theme="0" tint="-0.3499799966812134"/>
      </top>
      <bottom style="thin"/>
    </border>
    <border>
      <left/>
      <right style="thin">
        <color theme="0" tint="-0.3499799966812134"/>
      </right>
      <top/>
      <bottom/>
    </border>
    <border>
      <left/>
      <right/>
      <top/>
      <bottom style="thin"/>
    </border>
    <border>
      <left/>
      <right/>
      <top style="medium"/>
      <bottom/>
    </border>
    <border>
      <left style="thin">
        <color theme="0" tint="-0.24997000396251678"/>
      </left>
      <right/>
      <top style="thin">
        <color theme="0" tint="-0.24997000396251678"/>
      </top>
      <bottom style="thin">
        <color theme="0" tint="-0.24997000396251678"/>
      </bottom>
    </border>
    <border>
      <left/>
      <right style="thin">
        <color theme="0" tint="-0.24997000396251678"/>
      </right>
      <top style="thin">
        <color theme="0" tint="-0.24997000396251678"/>
      </top>
      <bottom style="thin">
        <color theme="0" tint="-0.24997000396251678"/>
      </bottom>
    </border>
    <border>
      <left style="thin">
        <color theme="0" tint="-0.24993999302387238"/>
      </left>
      <right/>
      <top style="thin">
        <color theme="1"/>
      </top>
      <bottom style="thin">
        <color theme="0" tint="-0.24993999302387238"/>
      </bottom>
    </border>
    <border>
      <left/>
      <right style="thin">
        <color theme="0" tint="-0.24993999302387238"/>
      </right>
      <top style="thin">
        <color theme="1"/>
      </top>
      <bottom style="thin">
        <color theme="0" tint="-0.24993999302387238"/>
      </bottom>
    </border>
    <border>
      <left style="thin">
        <color theme="0" tint="-0.24993999302387238"/>
      </left>
      <right style="thin">
        <color theme="0" tint="-0.24993999302387238"/>
      </right>
      <top style="thin">
        <color theme="1"/>
      </top>
      <bottom style="thin">
        <color theme="0" tint="-0.24993999302387238"/>
      </bottom>
    </border>
    <border>
      <left style="thin">
        <color theme="0" tint="-0.3499799966812134"/>
      </left>
      <right/>
      <top style="thin">
        <color theme="0" tint="-0.3499799966812134"/>
      </top>
      <bottom/>
    </border>
    <border>
      <left/>
      <right/>
      <top style="thin">
        <color theme="0" tint="-0.3499799966812134"/>
      </top>
      <bottom/>
    </border>
    <border>
      <left style="thin">
        <color theme="0" tint="-0.24997000396251678"/>
      </left>
      <right style="thin">
        <color theme="0" tint="-0.3499799966812134"/>
      </right>
      <top style="thin">
        <color theme="0" tint="-0.3499799966812134"/>
      </top>
      <bottom style="thin">
        <color theme="0" tint="-0.24997000396251678"/>
      </bottom>
    </border>
    <border>
      <left style="thin">
        <color theme="0" tint="-0.3499799966812134"/>
      </left>
      <right/>
      <top/>
      <bottom style="thin">
        <color theme="0" tint="-0.3499799966812134"/>
      </bottom>
    </border>
    <border>
      <left/>
      <right/>
      <top/>
      <bottom style="thin">
        <color theme="0" tint="-0.3499799966812134"/>
      </bottom>
    </border>
    <border>
      <left/>
      <right style="thin">
        <color theme="0" tint="-0.3499799966812134"/>
      </right>
      <top/>
      <bottom style="thin">
        <color theme="0" tint="-0.3499799966812134"/>
      </bottom>
    </border>
    <border>
      <left style="thin">
        <color theme="0" tint="-0.24997000396251678"/>
      </left>
      <right/>
      <top style="thin">
        <color theme="0" tint="-0.24997000396251678"/>
      </top>
      <bottom/>
    </border>
    <border>
      <left/>
      <right/>
      <top style="thin">
        <color theme="0" tint="-0.24997000396251678"/>
      </top>
      <bottom/>
    </border>
    <border>
      <left/>
      <right style="thin">
        <color theme="0" tint="-0.24997000396251678"/>
      </right>
      <top style="thin">
        <color theme="0" tint="-0.24997000396251678"/>
      </top>
      <bottom/>
    </border>
    <border>
      <left style="thin">
        <color theme="0" tint="-0.24997000396251678"/>
      </left>
      <right style="thin">
        <color theme="0" tint="-0.24997000396251678"/>
      </right>
      <top style="thin">
        <color theme="0" tint="-0.24997000396251678"/>
      </top>
      <bottom style="thin">
        <color theme="0" tint="-0.24997000396251678"/>
      </bottom>
    </border>
    <border>
      <left style="thin">
        <color theme="0" tint="-0.24993999302387238"/>
      </left>
      <right style="thin">
        <color theme="0" tint="-0.24993999302387238"/>
      </right>
      <top style="thin">
        <color theme="0" tint="-0.24993999302387238"/>
      </top>
      <bottom/>
    </border>
    <border>
      <left style="thin">
        <color theme="0" tint="-0.24993999302387238"/>
      </left>
      <right style="thin">
        <color theme="0" tint="-0.24993999302387238"/>
      </right>
      <top/>
      <bottom style="thin">
        <color theme="0" tint="-0.24993999302387238"/>
      </bottom>
    </border>
    <border>
      <left style="thin">
        <color theme="0" tint="-0.24993999302387238"/>
      </left>
      <right style="thin">
        <color theme="0" tint="-0.24993999302387238"/>
      </right>
      <top>
        <color indexed="63"/>
      </top>
      <bottom>
        <color indexed="63"/>
      </bottom>
    </border>
    <border>
      <left style="thin"/>
      <right style="thin"/>
      <top style="thin"/>
      <bottom style="thin"/>
    </border>
    <border>
      <left style="thin">
        <color theme="0" tint="-0.24997000396251678"/>
      </left>
      <right style="thin">
        <color theme="0" tint="-0.24997000396251678"/>
      </right>
      <top/>
      <bottom style="thin">
        <color theme="0" tint="-0.24997000396251678"/>
      </bottom>
    </border>
    <border>
      <left/>
      <right style="thin">
        <color theme="0" tint="-0.24993999302387238"/>
      </right>
      <top style="thin">
        <color theme="0" tint="-0.24993999302387238"/>
      </top>
      <bottom/>
    </border>
    <border>
      <left/>
      <right style="thin">
        <color theme="0" tint="-0.3499799966812134"/>
      </right>
      <top style="thin">
        <color theme="0" tint="-0.3499799966812134"/>
      </top>
      <bottom/>
    </border>
    <border>
      <left style="thin">
        <color theme="0" tint="-0.24993999302387238"/>
      </left>
      <right/>
      <top/>
      <bottom style="thin">
        <color theme="0" tint="-0.24993999302387238"/>
      </bottom>
    </border>
    <border>
      <left/>
      <right/>
      <top/>
      <bottom style="thin">
        <color theme="0" tint="-0.24993999302387238"/>
      </bottom>
    </border>
    <border>
      <left/>
      <right style="thin">
        <color theme="0" tint="-0.24997000396251678"/>
      </right>
      <top/>
      <bottom style="thin">
        <color theme="0" tint="-0.24993999302387238"/>
      </bottom>
    </border>
    <border>
      <left style="thin">
        <color theme="0" tint="-0.24993999302387238"/>
      </left>
      <right/>
      <top style="thin">
        <color theme="0" tint="-0.24993999302387238"/>
      </top>
      <bottom/>
    </border>
    <border>
      <left style="thin">
        <color theme="0" tint="-0.24993999302387238"/>
      </left>
      <right/>
      <top/>
      <bottom/>
    </border>
    <border>
      <left/>
      <right style="thin">
        <color theme="0" tint="-0.24997000396251678"/>
      </right>
      <top/>
      <bottom/>
    </border>
    <border>
      <left/>
      <right/>
      <top style="thin">
        <color theme="0" tint="-0.24997000396251678"/>
      </top>
      <bottom style="thin">
        <color theme="0" tint="-0.24997000396251678"/>
      </bottom>
    </border>
    <border>
      <left style="thin">
        <color theme="0" tint="-0.3499799966812134"/>
      </left>
      <right style="medium"/>
      <top style="thin">
        <color theme="0" tint="-0.3499799966812134"/>
      </top>
      <bottom/>
    </border>
    <border>
      <left style="thin">
        <color theme="0" tint="-0.3499799966812134"/>
      </left>
      <right style="medium"/>
      <top/>
      <bottom style="thin">
        <color theme="0" tint="-0.3499799966812134"/>
      </bottom>
    </border>
    <border>
      <left style="medium"/>
      <right style="thin">
        <color theme="0" tint="-0.3499799966812134"/>
      </right>
      <top/>
      <bottom/>
    </border>
    <border>
      <left style="thin">
        <color theme="0" tint="-0.24997000396251678"/>
      </left>
      <right style="medium"/>
      <top style="thin">
        <color theme="0" tint="-0.24997000396251678"/>
      </top>
      <bottom/>
    </border>
    <border>
      <left style="thin">
        <color theme="0" tint="-0.24997000396251678"/>
      </left>
      <right style="medium"/>
      <top/>
      <bottom style="thin">
        <color theme="0" tint="-0.3499799966812134"/>
      </bottom>
    </border>
    <border>
      <left/>
      <right/>
      <top style="thin">
        <color theme="0" tint="-0.24993999302387238"/>
      </top>
      <bottom style="thin">
        <color theme="0" tint="-0.2499399930238723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0" fillId="20" borderId="1" applyNumberFormat="0" applyFont="0" applyAlignment="0" applyProtection="0"/>
    <xf numFmtId="0" fontId="52" fillId="21" borderId="2" applyNumberFormat="0" applyAlignment="0" applyProtection="0"/>
    <xf numFmtId="0" fontId="53"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4" fillId="29" borderId="0" applyNumberFormat="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2" applyNumberFormat="0" applyAlignment="0" applyProtection="0"/>
    <xf numFmtId="0" fontId="59" fillId="31" borderId="3" applyNumberFormat="0" applyAlignment="0" applyProtection="0"/>
    <xf numFmtId="0" fontId="60" fillId="0" borderId="4" applyNumberFormat="0" applyFill="0" applyAlignment="0" applyProtection="0"/>
    <xf numFmtId="0" fontId="61" fillId="32" borderId="0" applyNumberFormat="0" applyBorder="0" applyAlignment="0" applyProtection="0"/>
    <xf numFmtId="9" fontId="62" fillId="0" borderId="0" applyFont="0" applyFill="0" applyBorder="0" applyAlignment="0" applyProtection="0"/>
    <xf numFmtId="0" fontId="63" fillId="0" borderId="0" applyNumberForma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43" fontId="62" fillId="0" borderId="0" applyFont="0" applyFill="0" applyBorder="0" applyAlignment="0" applyProtection="0"/>
    <xf numFmtId="41" fontId="0" fillId="0" borderId="0" applyFont="0" applyFill="0" applyBorder="0" applyAlignment="0" applyProtection="0"/>
    <xf numFmtId="0" fontId="68"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cellStyleXfs>
  <cellXfs count="267">
    <xf numFmtId="0" fontId="0" fillId="0" borderId="0" xfId="0" applyAlignment="1">
      <alignment/>
    </xf>
    <xf numFmtId="0" fontId="2" fillId="33" borderId="10" xfId="0" applyFont="1" applyFill="1" applyBorder="1" applyAlignment="1" applyProtection="1">
      <alignment/>
      <protection locked="0"/>
    </xf>
    <xf numFmtId="0" fontId="0" fillId="0" borderId="0" xfId="0" applyAlignment="1">
      <alignment/>
    </xf>
    <xf numFmtId="14" fontId="0" fillId="0" borderId="11" xfId="0" applyNumberFormat="1" applyFill="1" applyBorder="1" applyAlignment="1" applyProtection="1">
      <alignment horizontal="left"/>
      <protection locked="0"/>
    </xf>
    <xf numFmtId="0" fontId="0" fillId="0" borderId="11" xfId="0" applyFill="1" applyBorder="1" applyAlignment="1" applyProtection="1">
      <alignment horizontal="left"/>
      <protection locked="0"/>
    </xf>
    <xf numFmtId="166" fontId="0" fillId="0" borderId="10" xfId="57" applyNumberFormat="1" applyFont="1" applyFill="1" applyBorder="1" applyAlignment="1" applyProtection="1">
      <alignment/>
      <protection locked="0"/>
    </xf>
    <xf numFmtId="3" fontId="0" fillId="0" borderId="10" xfId="0" applyNumberFormat="1" applyFill="1" applyBorder="1" applyAlignment="1" applyProtection="1">
      <alignment/>
      <protection locked="0"/>
    </xf>
    <xf numFmtId="3" fontId="0" fillId="0" borderId="12" xfId="0" applyNumberFormat="1" applyFill="1" applyBorder="1" applyAlignment="1" applyProtection="1">
      <alignment/>
      <protection locked="0"/>
    </xf>
    <xf numFmtId="0" fontId="0" fillId="0" borderId="13" xfId="0" applyFill="1" applyBorder="1" applyAlignment="1" applyProtection="1">
      <alignment/>
      <protection locked="0"/>
    </xf>
    <xf numFmtId="0" fontId="0" fillId="0" borderId="14" xfId="0" applyFill="1" applyBorder="1" applyAlignment="1" applyProtection="1">
      <alignment/>
      <protection locked="0"/>
    </xf>
    <xf numFmtId="3" fontId="0" fillId="0" borderId="10" xfId="0" applyNumberFormat="1" applyFill="1" applyBorder="1" applyAlignment="1" applyProtection="1">
      <alignment vertical="top"/>
      <protection locked="0"/>
    </xf>
    <xf numFmtId="0" fontId="2" fillId="33" borderId="10" xfId="0" applyFont="1" applyFill="1" applyBorder="1" applyAlignment="1" applyProtection="1">
      <alignment vertical="top" wrapText="1"/>
      <protection locked="0"/>
    </xf>
    <xf numFmtId="0" fontId="0" fillId="0" borderId="10" xfId="0" applyBorder="1" applyAlignment="1">
      <alignment/>
    </xf>
    <xf numFmtId="3" fontId="0" fillId="0" borderId="10" xfId="0" applyNumberFormat="1" applyFill="1" applyBorder="1" applyAlignment="1" applyProtection="1">
      <alignment vertical="top" wrapText="1"/>
      <protection locked="0"/>
    </xf>
    <xf numFmtId="0" fontId="70" fillId="33" borderId="0" xfId="0" applyFont="1" applyFill="1" applyAlignment="1" applyProtection="1">
      <alignment/>
      <protection/>
    </xf>
    <xf numFmtId="0" fontId="0" fillId="0" borderId="0" xfId="0" applyAlignment="1" applyProtection="1">
      <alignment/>
      <protection/>
    </xf>
    <xf numFmtId="0" fontId="71" fillId="33" borderId="0" xfId="0" applyFont="1" applyFill="1" applyAlignment="1" applyProtection="1">
      <alignment/>
      <protection/>
    </xf>
    <xf numFmtId="0" fontId="72" fillId="33" borderId="0" xfId="0" applyFont="1" applyFill="1" applyAlignment="1" applyProtection="1">
      <alignment/>
      <protection/>
    </xf>
    <xf numFmtId="0" fontId="0" fillId="33" borderId="0" xfId="0" applyFont="1" applyFill="1" applyAlignment="1" applyProtection="1">
      <alignment/>
      <protection/>
    </xf>
    <xf numFmtId="0" fontId="0" fillId="0" borderId="0" xfId="0" applyAlignment="1" applyProtection="1">
      <alignment horizontal="left" vertical="top" wrapText="1"/>
      <protection/>
    </xf>
    <xf numFmtId="0" fontId="73" fillId="0" borderId="0" xfId="0" applyFont="1" applyAlignment="1" applyProtection="1">
      <alignment horizontal="left"/>
      <protection/>
    </xf>
    <xf numFmtId="0" fontId="74" fillId="0" borderId="0" xfId="0" applyFont="1" applyAlignment="1" applyProtection="1">
      <alignment/>
      <protection/>
    </xf>
    <xf numFmtId="0" fontId="0" fillId="0" borderId="0" xfId="0" applyAlignment="1" applyProtection="1">
      <alignment horizontal="left"/>
      <protection/>
    </xf>
    <xf numFmtId="0" fontId="57" fillId="33" borderId="0" xfId="45" applyFill="1" applyAlignment="1" applyProtection="1">
      <alignment horizontal="right"/>
      <protection/>
    </xf>
    <xf numFmtId="0" fontId="69" fillId="0" borderId="0" xfId="0" applyFont="1" applyAlignment="1" applyProtection="1">
      <alignment/>
      <protection/>
    </xf>
    <xf numFmtId="0" fontId="0" fillId="0" borderId="0" xfId="0" applyFill="1" applyAlignment="1" applyProtection="1">
      <alignment horizontal="left"/>
      <protection/>
    </xf>
    <xf numFmtId="0" fontId="69" fillId="0" borderId="15" xfId="0" applyFont="1" applyBorder="1" applyAlignment="1" applyProtection="1">
      <alignment/>
      <protection/>
    </xf>
    <xf numFmtId="0" fontId="69" fillId="0" borderId="0" xfId="0" applyFont="1" applyBorder="1" applyAlignment="1" applyProtection="1">
      <alignment/>
      <protection/>
    </xf>
    <xf numFmtId="0" fontId="0" fillId="0" borderId="15" xfId="0" applyBorder="1" applyAlignment="1" applyProtection="1">
      <alignment/>
      <protection/>
    </xf>
    <xf numFmtId="0" fontId="0" fillId="0" borderId="0" xfId="0" applyBorder="1" applyAlignment="1" applyProtection="1">
      <alignment/>
      <protection/>
    </xf>
    <xf numFmtId="0" fontId="75" fillId="33" borderId="0" xfId="0" applyFont="1" applyFill="1" applyAlignment="1" applyProtection="1">
      <alignment/>
      <protection/>
    </xf>
    <xf numFmtId="0" fontId="75" fillId="33" borderId="0" xfId="0" applyFont="1" applyFill="1" applyBorder="1" applyAlignment="1" applyProtection="1">
      <alignment/>
      <protection/>
    </xf>
    <xf numFmtId="165" fontId="0" fillId="33" borderId="0" xfId="0" applyNumberFormat="1" applyFill="1" applyAlignment="1" applyProtection="1">
      <alignment/>
      <protection/>
    </xf>
    <xf numFmtId="0" fontId="0" fillId="33" borderId="0" xfId="0" applyFill="1" applyAlignment="1" applyProtection="1">
      <alignment/>
      <protection/>
    </xf>
    <xf numFmtId="0" fontId="57" fillId="33" borderId="0" xfId="45" applyFill="1" applyAlignment="1" applyProtection="1">
      <alignment horizontal="left"/>
      <protection/>
    </xf>
    <xf numFmtId="0" fontId="71" fillId="33" borderId="0" xfId="0" applyFont="1" applyFill="1" applyBorder="1" applyAlignment="1" applyProtection="1">
      <alignment/>
      <protection/>
    </xf>
    <xf numFmtId="0" fontId="76" fillId="33" borderId="0" xfId="0" applyFont="1" applyFill="1" applyAlignment="1" applyProtection="1">
      <alignment/>
      <protection/>
    </xf>
    <xf numFmtId="0" fontId="76" fillId="33" borderId="0" xfId="0" applyFont="1" applyFill="1" applyBorder="1" applyAlignment="1" applyProtection="1">
      <alignment/>
      <protection/>
    </xf>
    <xf numFmtId="0" fontId="69" fillId="33" borderId="0" xfId="0" applyFont="1" applyFill="1" applyAlignment="1" applyProtection="1">
      <alignment/>
      <protection/>
    </xf>
    <xf numFmtId="0" fontId="0" fillId="33" borderId="0" xfId="0" applyFill="1" applyBorder="1" applyAlignment="1" applyProtection="1">
      <alignment/>
      <protection/>
    </xf>
    <xf numFmtId="0" fontId="76" fillId="0" borderId="0" xfId="0" applyFont="1" applyFill="1" applyAlignment="1" applyProtection="1">
      <alignment/>
      <protection/>
    </xf>
    <xf numFmtId="0" fontId="76" fillId="0" borderId="0" xfId="0" applyFont="1" applyFill="1" applyBorder="1" applyAlignment="1" applyProtection="1">
      <alignment/>
      <protection/>
    </xf>
    <xf numFmtId="165" fontId="0" fillId="0" borderId="0" xfId="0" applyNumberFormat="1" applyFill="1" applyBorder="1" applyAlignment="1" applyProtection="1">
      <alignment/>
      <protection/>
    </xf>
    <xf numFmtId="0" fontId="0" fillId="0" borderId="0" xfId="0" applyFill="1" applyAlignment="1" applyProtection="1">
      <alignment/>
      <protection/>
    </xf>
    <xf numFmtId="0" fontId="0" fillId="33" borderId="16" xfId="0" applyFill="1" applyBorder="1" applyAlignment="1" applyProtection="1">
      <alignment/>
      <protection/>
    </xf>
    <xf numFmtId="166" fontId="0" fillId="33" borderId="16" xfId="57" applyNumberFormat="1" applyFont="1" applyFill="1" applyBorder="1" applyAlignment="1" applyProtection="1">
      <alignment/>
      <protection/>
    </xf>
    <xf numFmtId="0" fontId="0" fillId="33" borderId="0" xfId="0" applyFill="1" applyAlignment="1" applyProtection="1">
      <alignment wrapText="1"/>
      <protection/>
    </xf>
    <xf numFmtId="0" fontId="0" fillId="33" borderId="0" xfId="0" applyFill="1" applyBorder="1" applyAlignment="1" applyProtection="1">
      <alignment wrapText="1"/>
      <protection/>
    </xf>
    <xf numFmtId="0" fontId="69" fillId="0" borderId="0" xfId="0" applyFont="1" applyFill="1" applyAlignment="1" applyProtection="1">
      <alignment/>
      <protection/>
    </xf>
    <xf numFmtId="9" fontId="0" fillId="33" borderId="0" xfId="0" applyNumberFormat="1" applyFill="1" applyAlignment="1" applyProtection="1">
      <alignment/>
      <protection/>
    </xf>
    <xf numFmtId="164" fontId="0" fillId="33" borderId="0" xfId="0" applyNumberFormat="1" applyFill="1" applyAlignment="1" applyProtection="1">
      <alignment/>
      <protection/>
    </xf>
    <xf numFmtId="165" fontId="0" fillId="33" borderId="0" xfId="0" applyNumberFormat="1" applyFill="1" applyAlignment="1" applyProtection="1" quotePrefix="1">
      <alignment/>
      <protection/>
    </xf>
    <xf numFmtId="164" fontId="69" fillId="33" borderId="0" xfId="0" applyNumberFormat="1" applyFont="1" applyFill="1" applyAlignment="1" applyProtection="1">
      <alignment/>
      <protection/>
    </xf>
    <xf numFmtId="0" fontId="67" fillId="33" borderId="0" xfId="0" applyFont="1" applyFill="1" applyAlignment="1" applyProtection="1">
      <alignment horizontal="right"/>
      <protection/>
    </xf>
    <xf numFmtId="0" fontId="0" fillId="33" borderId="17" xfId="0" applyFill="1" applyBorder="1" applyAlignment="1" applyProtection="1">
      <alignment/>
      <protection locked="0"/>
    </xf>
    <xf numFmtId="0" fontId="0" fillId="33" borderId="18" xfId="0" applyFill="1" applyBorder="1" applyAlignment="1" applyProtection="1">
      <alignment/>
      <protection locked="0"/>
    </xf>
    <xf numFmtId="0" fontId="0" fillId="33" borderId="19" xfId="0" applyFill="1" applyBorder="1" applyAlignment="1" applyProtection="1">
      <alignment/>
      <protection locked="0"/>
    </xf>
    <xf numFmtId="0" fontId="74" fillId="33" borderId="0" xfId="0" applyFont="1" applyFill="1" applyAlignment="1" applyProtection="1">
      <alignment/>
      <protection/>
    </xf>
    <xf numFmtId="0" fontId="0" fillId="0" borderId="10" xfId="0" applyFont="1" applyBorder="1" applyAlignment="1" applyProtection="1">
      <alignment vertical="top" wrapText="1"/>
      <protection locked="0"/>
    </xf>
    <xf numFmtId="0" fontId="77" fillId="33" borderId="0" xfId="0" applyFont="1" applyFill="1" applyAlignment="1" applyProtection="1">
      <alignment/>
      <protection/>
    </xf>
    <xf numFmtId="0" fontId="63" fillId="0" borderId="0" xfId="51" applyAlignment="1">
      <alignment/>
    </xf>
    <xf numFmtId="0" fontId="0" fillId="0" borderId="0" xfId="0" applyFill="1" applyBorder="1" applyAlignment="1" applyProtection="1">
      <alignment/>
      <protection/>
    </xf>
    <xf numFmtId="9" fontId="78" fillId="0" borderId="0" xfId="0" applyNumberFormat="1" applyFont="1" applyAlignment="1" applyProtection="1">
      <alignment/>
      <protection/>
    </xf>
    <xf numFmtId="0" fontId="69" fillId="0" borderId="0" xfId="0" applyFont="1" applyFill="1" applyBorder="1" applyAlignment="1" applyProtection="1">
      <alignment/>
      <protection/>
    </xf>
    <xf numFmtId="165" fontId="69" fillId="33" borderId="0" xfId="0" applyNumberFormat="1" applyFont="1" applyFill="1" applyAlignment="1" applyProtection="1">
      <alignment/>
      <protection/>
    </xf>
    <xf numFmtId="0" fontId="79" fillId="33" borderId="0" xfId="0" applyFont="1" applyFill="1" applyAlignment="1" applyProtection="1">
      <alignment/>
      <protection/>
    </xf>
    <xf numFmtId="0" fontId="79" fillId="33" borderId="0" xfId="0" applyFont="1" applyFill="1" applyAlignment="1" applyProtection="1" quotePrefix="1">
      <alignment/>
      <protection/>
    </xf>
    <xf numFmtId="0" fontId="0" fillId="33" borderId="0" xfId="0" applyFill="1" applyAlignment="1" applyProtection="1">
      <alignment/>
      <protection/>
    </xf>
    <xf numFmtId="0" fontId="0" fillId="0" borderId="0" xfId="0" applyFill="1" applyAlignment="1" applyProtection="1">
      <alignment/>
      <protection/>
    </xf>
    <xf numFmtId="0" fontId="0" fillId="0" borderId="0" xfId="0" applyAlignment="1" applyProtection="1">
      <alignment/>
      <protection/>
    </xf>
    <xf numFmtId="0" fontId="80" fillId="33" borderId="0" xfId="0" applyFont="1" applyFill="1" applyAlignment="1" applyProtection="1">
      <alignment vertical="center"/>
      <protection/>
    </xf>
    <xf numFmtId="0" fontId="81" fillId="33" borderId="0" xfId="0" applyFont="1" applyFill="1" applyAlignment="1" applyProtection="1">
      <alignment vertical="top" wrapText="1"/>
      <protection/>
    </xf>
    <xf numFmtId="0" fontId="82" fillId="33" borderId="0" xfId="0" applyFont="1" applyFill="1" applyAlignment="1" applyProtection="1">
      <alignment/>
      <protection/>
    </xf>
    <xf numFmtId="0" fontId="67" fillId="33" borderId="0" xfId="0" applyFont="1" applyFill="1" applyAlignment="1" applyProtection="1">
      <alignment horizontal="left" wrapText="1"/>
      <protection/>
    </xf>
    <xf numFmtId="0" fontId="67" fillId="33" borderId="0" xfId="0" applyFont="1" applyFill="1" applyAlignment="1" applyProtection="1">
      <alignment horizontal="left"/>
      <protection/>
    </xf>
    <xf numFmtId="0" fontId="82" fillId="33" borderId="0" xfId="0" applyFont="1" applyFill="1" applyAlignment="1" applyProtection="1">
      <alignment vertical="top" wrapText="1"/>
      <protection/>
    </xf>
    <xf numFmtId="166" fontId="0" fillId="33" borderId="0" xfId="57" applyNumberFormat="1" applyFont="1" applyFill="1" applyAlignment="1" applyProtection="1">
      <alignment/>
      <protection/>
    </xf>
    <xf numFmtId="0" fontId="70" fillId="34" borderId="0" xfId="0" applyFont="1" applyFill="1" applyAlignment="1" applyProtection="1">
      <alignment/>
      <protection/>
    </xf>
    <xf numFmtId="0" fontId="70" fillId="34" borderId="0" xfId="0" applyNumberFormat="1" applyFont="1" applyFill="1" applyBorder="1" applyAlignment="1" applyProtection="1">
      <alignment/>
      <protection/>
    </xf>
    <xf numFmtId="0" fontId="72" fillId="34" borderId="0" xfId="0" applyFont="1" applyFill="1" applyAlignment="1" applyProtection="1">
      <alignment horizontal="left"/>
      <protection/>
    </xf>
    <xf numFmtId="3" fontId="70" fillId="34" borderId="11" xfId="0" applyNumberFormat="1" applyFont="1" applyFill="1" applyBorder="1" applyAlignment="1" applyProtection="1">
      <alignment/>
      <protection/>
    </xf>
    <xf numFmtId="0" fontId="5" fillId="34" borderId="0" xfId="0" applyFont="1" applyFill="1" applyAlignment="1" applyProtection="1">
      <alignment/>
      <protection/>
    </xf>
    <xf numFmtId="4" fontId="70" fillId="34" borderId="11" xfId="0" applyNumberFormat="1" applyFont="1" applyFill="1" applyBorder="1" applyAlignment="1" applyProtection="1">
      <alignment/>
      <protection/>
    </xf>
    <xf numFmtId="0" fontId="6" fillId="34" borderId="0" xfId="0" applyFont="1" applyFill="1" applyAlignment="1" applyProtection="1">
      <alignment vertical="top"/>
      <protection/>
    </xf>
    <xf numFmtId="3" fontId="70" fillId="34" borderId="11" xfId="0" applyNumberFormat="1" applyFont="1" applyFill="1" applyBorder="1" applyAlignment="1" applyProtection="1">
      <alignment vertical="center"/>
      <protection/>
    </xf>
    <xf numFmtId="0" fontId="6" fillId="34" borderId="0" xfId="0" applyFont="1" applyFill="1" applyAlignment="1" applyProtection="1">
      <alignment horizontal="left" vertical="top" wrapText="1"/>
      <protection/>
    </xf>
    <xf numFmtId="0" fontId="6" fillId="34" borderId="0" xfId="0" applyFont="1" applyFill="1" applyAlignment="1" applyProtection="1">
      <alignment/>
      <protection/>
    </xf>
    <xf numFmtId="0" fontId="0" fillId="34" borderId="20" xfId="0" applyFill="1" applyBorder="1" applyAlignment="1" applyProtection="1">
      <alignment/>
      <protection/>
    </xf>
    <xf numFmtId="0" fontId="0" fillId="34" borderId="0" xfId="0" applyFill="1" applyBorder="1" applyAlignment="1" applyProtection="1">
      <alignment/>
      <protection/>
    </xf>
    <xf numFmtId="166" fontId="67" fillId="34" borderId="21" xfId="57" applyNumberFormat="1" applyFont="1" applyFill="1" applyBorder="1" applyAlignment="1" applyProtection="1">
      <alignment/>
      <protection/>
    </xf>
    <xf numFmtId="0" fontId="0" fillId="34" borderId="22" xfId="0" applyFill="1" applyBorder="1" applyAlignment="1" applyProtection="1">
      <alignment/>
      <protection/>
    </xf>
    <xf numFmtId="0" fontId="0" fillId="34" borderId="23" xfId="0" applyFill="1" applyBorder="1" applyAlignment="1" applyProtection="1">
      <alignment/>
      <protection/>
    </xf>
    <xf numFmtId="0" fontId="0" fillId="34" borderId="24" xfId="0" applyFill="1" applyBorder="1" applyAlignment="1" applyProtection="1">
      <alignment/>
      <protection/>
    </xf>
    <xf numFmtId="0" fontId="67" fillId="34" borderId="25" xfId="0" applyFont="1" applyFill="1" applyBorder="1" applyAlignment="1" applyProtection="1">
      <alignment horizontal="left" vertical="center"/>
      <protection/>
    </xf>
    <xf numFmtId="0" fontId="67" fillId="34" borderId="26" xfId="0" applyFont="1" applyFill="1" applyBorder="1" applyAlignment="1" applyProtection="1">
      <alignment vertical="top" wrapText="1"/>
      <protection/>
    </xf>
    <xf numFmtId="0" fontId="67" fillId="34" borderId="20" xfId="0" applyFont="1" applyFill="1" applyBorder="1" applyAlignment="1" applyProtection="1">
      <alignment vertical="top"/>
      <protection/>
    </xf>
    <xf numFmtId="0" fontId="67" fillId="34" borderId="27" xfId="0" applyFont="1" applyFill="1" applyBorder="1" applyAlignment="1" applyProtection="1">
      <alignment vertical="top" wrapText="1"/>
      <protection/>
    </xf>
    <xf numFmtId="0" fontId="67" fillId="34" borderId="20" xfId="0" applyFont="1" applyFill="1" applyBorder="1" applyAlignment="1" applyProtection="1">
      <alignment horizontal="left" vertical="top" wrapText="1"/>
      <protection/>
    </xf>
    <xf numFmtId="164" fontId="77" fillId="34" borderId="27" xfId="0" applyNumberFormat="1" applyFont="1" applyFill="1" applyBorder="1" applyAlignment="1" applyProtection="1">
      <alignment vertical="center"/>
      <protection/>
    </xf>
    <xf numFmtId="0" fontId="67" fillId="34" borderId="22" xfId="0" applyFont="1" applyFill="1" applyBorder="1" applyAlignment="1" applyProtection="1">
      <alignment vertical="top" wrapText="1"/>
      <protection/>
    </xf>
    <xf numFmtId="164" fontId="0" fillId="34" borderId="24" xfId="0" applyNumberFormat="1" applyFill="1" applyBorder="1" applyAlignment="1" applyProtection="1">
      <alignment/>
      <protection/>
    </xf>
    <xf numFmtId="0" fontId="8" fillId="34" borderId="25" xfId="0" applyFont="1" applyFill="1" applyBorder="1" applyAlignment="1" applyProtection="1">
      <alignment vertical="top" wrapText="1"/>
      <protection/>
    </xf>
    <xf numFmtId="0" fontId="2" fillId="34" borderId="26" xfId="0" applyFont="1" applyFill="1" applyBorder="1" applyAlignment="1" applyProtection="1">
      <alignment vertical="top"/>
      <protection/>
    </xf>
    <xf numFmtId="0" fontId="2" fillId="34" borderId="20" xfId="0" applyFont="1" applyFill="1" applyBorder="1" applyAlignment="1" applyProtection="1">
      <alignment horizontal="left" vertical="top" wrapText="1"/>
      <protection/>
    </xf>
    <xf numFmtId="0" fontId="2" fillId="34" borderId="22" xfId="0" applyFont="1" applyFill="1" applyBorder="1" applyAlignment="1" applyProtection="1">
      <alignment vertical="top"/>
      <protection/>
    </xf>
    <xf numFmtId="0" fontId="2" fillId="34" borderId="24" xfId="0" applyFont="1" applyFill="1" applyBorder="1" applyAlignment="1" applyProtection="1">
      <alignment vertical="top"/>
      <protection/>
    </xf>
    <xf numFmtId="0" fontId="0" fillId="34" borderId="0" xfId="0" applyFill="1" applyAlignment="1" applyProtection="1">
      <alignment/>
      <protection/>
    </xf>
    <xf numFmtId="0" fontId="0" fillId="34" borderId="0" xfId="0" applyFill="1" applyAlignment="1" applyProtection="1">
      <alignment vertical="top"/>
      <protection/>
    </xf>
    <xf numFmtId="170" fontId="0" fillId="34" borderId="11" xfId="0" applyNumberFormat="1" applyFill="1" applyBorder="1" applyAlignment="1" applyProtection="1">
      <alignment vertical="center"/>
      <protection/>
    </xf>
    <xf numFmtId="0" fontId="74" fillId="34" borderId="15" xfId="0" applyFont="1" applyFill="1" applyBorder="1" applyAlignment="1" applyProtection="1">
      <alignment vertical="top"/>
      <protection/>
    </xf>
    <xf numFmtId="0" fontId="74" fillId="34" borderId="0" xfId="0" applyFont="1" applyFill="1" applyBorder="1" applyAlignment="1" applyProtection="1">
      <alignment vertical="top"/>
      <protection/>
    </xf>
    <xf numFmtId="170" fontId="0" fillId="34" borderId="28" xfId="0" applyNumberFormat="1" applyFill="1" applyBorder="1" applyAlignment="1" applyProtection="1">
      <alignment vertical="center"/>
      <protection/>
    </xf>
    <xf numFmtId="0" fontId="67" fillId="34" borderId="0" xfId="0" applyFont="1" applyFill="1" applyAlignment="1" applyProtection="1">
      <alignment vertical="top"/>
      <protection/>
    </xf>
    <xf numFmtId="0" fontId="74" fillId="34" borderId="0" xfId="0" applyFont="1" applyFill="1" applyBorder="1" applyAlignment="1" applyProtection="1">
      <alignment horizontal="left" vertical="top"/>
      <protection/>
    </xf>
    <xf numFmtId="0" fontId="0" fillId="34" borderId="29" xfId="0" applyFill="1" applyBorder="1" applyAlignment="1" applyProtection="1">
      <alignment vertical="top" wrapText="1"/>
      <protection/>
    </xf>
    <xf numFmtId="171" fontId="0" fillId="34" borderId="11" xfId="0" applyNumberFormat="1" applyFill="1" applyBorder="1" applyAlignment="1" applyProtection="1">
      <alignment vertical="center"/>
      <protection/>
    </xf>
    <xf numFmtId="0" fontId="0" fillId="34" borderId="0" xfId="0" applyFill="1" applyBorder="1" applyAlignment="1" applyProtection="1">
      <alignment vertical="top" wrapText="1"/>
      <protection/>
    </xf>
    <xf numFmtId="0" fontId="0" fillId="34" borderId="0" xfId="0" applyFill="1" applyBorder="1" applyAlignment="1" applyProtection="1">
      <alignment horizontal="right"/>
      <protection/>
    </xf>
    <xf numFmtId="170" fontId="0" fillId="34" borderId="30" xfId="0" applyNumberFormat="1" applyFill="1" applyBorder="1" applyAlignment="1" applyProtection="1">
      <alignment/>
      <protection/>
    </xf>
    <xf numFmtId="0" fontId="0" fillId="34" borderId="0" xfId="0" applyFill="1" applyAlignment="1" applyProtection="1">
      <alignment horizontal="left" vertical="center"/>
      <protection/>
    </xf>
    <xf numFmtId="171" fontId="0" fillId="34" borderId="0" xfId="0" applyNumberFormat="1" applyFill="1" applyAlignment="1" applyProtection="1">
      <alignment/>
      <protection/>
    </xf>
    <xf numFmtId="0" fontId="67" fillId="34" borderId="0" xfId="0" applyFont="1" applyFill="1" applyAlignment="1" applyProtection="1">
      <alignment vertical="top" wrapText="1"/>
      <protection/>
    </xf>
    <xf numFmtId="165" fontId="67" fillId="34" borderId="0" xfId="0" applyNumberFormat="1" applyFont="1" applyFill="1" applyBorder="1" applyAlignment="1" applyProtection="1">
      <alignment vertical="top"/>
      <protection/>
    </xf>
    <xf numFmtId="0" fontId="0" fillId="34" borderId="0" xfId="0" applyFill="1" applyBorder="1" applyAlignment="1" applyProtection="1">
      <alignment vertical="top"/>
      <protection/>
    </xf>
    <xf numFmtId="0" fontId="0" fillId="34" borderId="25" xfId="0" applyFill="1" applyBorder="1" applyAlignment="1" applyProtection="1">
      <alignment/>
      <protection/>
    </xf>
    <xf numFmtId="0" fontId="67" fillId="34" borderId="31" xfId="0" applyFont="1" applyFill="1" applyBorder="1" applyAlignment="1" applyProtection="1">
      <alignment vertical="top"/>
      <protection/>
    </xf>
    <xf numFmtId="0" fontId="0" fillId="34" borderId="31" xfId="0" applyFill="1" applyBorder="1" applyAlignment="1" applyProtection="1">
      <alignment vertical="top"/>
      <protection/>
    </xf>
    <xf numFmtId="0" fontId="77" fillId="34" borderId="31" xfId="0" applyFont="1" applyFill="1" applyBorder="1" applyAlignment="1" applyProtection="1">
      <alignment/>
      <protection/>
    </xf>
    <xf numFmtId="0" fontId="0" fillId="34" borderId="26" xfId="0" applyFill="1" applyBorder="1" applyAlignment="1" applyProtection="1">
      <alignment/>
      <protection/>
    </xf>
    <xf numFmtId="0" fontId="77" fillId="34" borderId="0" xfId="0" applyFont="1" applyFill="1" applyBorder="1" applyAlignment="1" applyProtection="1">
      <alignment/>
      <protection/>
    </xf>
    <xf numFmtId="0" fontId="0" fillId="34" borderId="27" xfId="0" applyFill="1" applyBorder="1" applyAlignment="1" applyProtection="1">
      <alignment/>
      <protection/>
    </xf>
    <xf numFmtId="0" fontId="70" fillId="34" borderId="20" xfId="0" applyFont="1" applyFill="1" applyBorder="1" applyAlignment="1" applyProtection="1">
      <alignment/>
      <protection/>
    </xf>
    <xf numFmtId="164" fontId="71" fillId="34" borderId="11" xfId="0" applyNumberFormat="1" applyFont="1" applyFill="1" applyBorder="1" applyAlignment="1" applyProtection="1">
      <alignment/>
      <protection/>
    </xf>
    <xf numFmtId="0" fontId="70" fillId="34" borderId="0" xfId="0" applyFont="1" applyFill="1" applyBorder="1" applyAlignment="1" applyProtection="1">
      <alignment vertical="top"/>
      <protection/>
    </xf>
    <xf numFmtId="0" fontId="70" fillId="34" borderId="27" xfId="0" applyFont="1" applyFill="1" applyBorder="1" applyAlignment="1" applyProtection="1">
      <alignment/>
      <protection/>
    </xf>
    <xf numFmtId="0" fontId="0" fillId="34" borderId="23" xfId="0" applyFill="1" applyBorder="1" applyAlignment="1" applyProtection="1">
      <alignment vertical="top" wrapText="1"/>
      <protection/>
    </xf>
    <xf numFmtId="0" fontId="0" fillId="34" borderId="23" xfId="0" applyFill="1" applyBorder="1" applyAlignment="1" applyProtection="1">
      <alignment vertical="top"/>
      <protection/>
    </xf>
    <xf numFmtId="0" fontId="0" fillId="34" borderId="0" xfId="0" applyFill="1" applyAlignment="1" applyProtection="1">
      <alignment vertical="top" wrapText="1"/>
      <protection/>
    </xf>
    <xf numFmtId="0" fontId="0" fillId="34" borderId="11" xfId="0" applyFill="1" applyBorder="1" applyAlignment="1" applyProtection="1">
      <alignment/>
      <protection locked="0"/>
    </xf>
    <xf numFmtId="164" fontId="0" fillId="34" borderId="11" xfId="0" applyNumberFormat="1" applyFill="1" applyBorder="1" applyAlignment="1" applyProtection="1">
      <alignment/>
      <protection/>
    </xf>
    <xf numFmtId="0" fontId="0" fillId="35" borderId="11" xfId="0" applyFill="1" applyBorder="1" applyAlignment="1" applyProtection="1">
      <alignment/>
      <protection/>
    </xf>
    <xf numFmtId="0" fontId="0" fillId="35" borderId="0" xfId="0" applyFill="1" applyAlignment="1" applyProtection="1">
      <alignment/>
      <protection/>
    </xf>
    <xf numFmtId="0" fontId="62" fillId="35" borderId="32" xfId="0" applyFont="1" applyFill="1" applyBorder="1" applyAlignment="1" applyProtection="1">
      <alignment vertical="top" wrapText="1"/>
      <protection/>
    </xf>
    <xf numFmtId="0" fontId="77" fillId="35" borderId="33" xfId="0" applyFont="1" applyFill="1" applyBorder="1" applyAlignment="1" applyProtection="1">
      <alignment/>
      <protection/>
    </xf>
    <xf numFmtId="0" fontId="67" fillId="35" borderId="34" xfId="0" applyFont="1" applyFill="1" applyBorder="1" applyAlignment="1" applyProtection="1">
      <alignment/>
      <protection/>
    </xf>
    <xf numFmtId="0" fontId="67" fillId="35" borderId="35" xfId="0" applyFont="1" applyFill="1" applyBorder="1" applyAlignment="1" applyProtection="1">
      <alignment/>
      <protection/>
    </xf>
    <xf numFmtId="166" fontId="67" fillId="35" borderId="36" xfId="57" applyNumberFormat="1" applyFont="1" applyFill="1" applyBorder="1" applyAlignment="1" applyProtection="1">
      <alignment/>
      <protection/>
    </xf>
    <xf numFmtId="0" fontId="77" fillId="35" borderId="37" xfId="0" applyFont="1" applyFill="1" applyBorder="1" applyAlignment="1" applyProtection="1">
      <alignment/>
      <protection/>
    </xf>
    <xf numFmtId="0" fontId="77" fillId="35" borderId="38" xfId="0" applyFont="1" applyFill="1" applyBorder="1" applyAlignment="1" applyProtection="1">
      <alignment/>
      <protection/>
    </xf>
    <xf numFmtId="166" fontId="77" fillId="35" borderId="39" xfId="57" applyNumberFormat="1" applyFont="1" applyFill="1" applyBorder="1" applyAlignment="1" applyProtection="1">
      <alignment/>
      <protection/>
    </xf>
    <xf numFmtId="0" fontId="83" fillId="35" borderId="40" xfId="0" applyFont="1" applyFill="1" applyBorder="1" applyAlignment="1" applyProtection="1">
      <alignment/>
      <protection/>
    </xf>
    <xf numFmtId="0" fontId="83" fillId="35" borderId="41" xfId="0" applyFont="1" applyFill="1" applyBorder="1" applyAlignment="1" applyProtection="1">
      <alignment/>
      <protection/>
    </xf>
    <xf numFmtId="165" fontId="77" fillId="35" borderId="42" xfId="0" applyNumberFormat="1" applyFont="1" applyFill="1" applyBorder="1" applyAlignment="1" applyProtection="1">
      <alignment/>
      <protection/>
    </xf>
    <xf numFmtId="0" fontId="72" fillId="35" borderId="43" xfId="0" applyFont="1" applyFill="1" applyBorder="1" applyAlignment="1" applyProtection="1">
      <alignment/>
      <protection/>
    </xf>
    <xf numFmtId="0" fontId="72" fillId="35" borderId="44" xfId="0" applyFont="1" applyFill="1" applyBorder="1" applyAlignment="1" applyProtection="1">
      <alignment/>
      <protection/>
    </xf>
    <xf numFmtId="3" fontId="0" fillId="35" borderId="45" xfId="0" applyNumberFormat="1" applyFill="1" applyBorder="1" applyAlignment="1" applyProtection="1">
      <alignment/>
      <protection/>
    </xf>
    <xf numFmtId="0" fontId="0" fillId="35" borderId="46" xfId="0" applyFill="1" applyBorder="1" applyAlignment="1" applyProtection="1">
      <alignment vertical="top" wrapText="1"/>
      <protection/>
    </xf>
    <xf numFmtId="3" fontId="67" fillId="35" borderId="35" xfId="0" applyNumberFormat="1" applyFont="1" applyFill="1" applyBorder="1" applyAlignment="1" applyProtection="1">
      <alignment/>
      <protection/>
    </xf>
    <xf numFmtId="164" fontId="0" fillId="35" borderId="47" xfId="0" applyNumberFormat="1" applyFont="1" applyFill="1" applyBorder="1" applyAlignment="1" applyProtection="1">
      <alignment horizontal="left" vertical="top" wrapText="1"/>
      <protection/>
    </xf>
    <xf numFmtId="164" fontId="0" fillId="35" borderId="47" xfId="0" applyNumberFormat="1" applyFont="1" applyFill="1" applyBorder="1" applyAlignment="1" applyProtection="1">
      <alignment horizontal="right" vertical="top" wrapText="1"/>
      <protection/>
    </xf>
    <xf numFmtId="3" fontId="67" fillId="35" borderId="48" xfId="0" applyNumberFormat="1" applyFont="1" applyFill="1" applyBorder="1" applyAlignment="1" applyProtection="1">
      <alignment/>
      <protection/>
    </xf>
    <xf numFmtId="0" fontId="2" fillId="35" borderId="10" xfId="0" applyFont="1" applyFill="1" applyBorder="1" applyAlignment="1" applyProtection="1">
      <alignment/>
      <protection/>
    </xf>
    <xf numFmtId="165" fontId="0" fillId="35" borderId="10" xfId="0" applyNumberFormat="1" applyFill="1" applyBorder="1" applyAlignment="1" applyProtection="1">
      <alignment/>
      <protection/>
    </xf>
    <xf numFmtId="165" fontId="67" fillId="35" borderId="10" xfId="0" applyNumberFormat="1" applyFont="1" applyFill="1" applyBorder="1" applyAlignment="1" applyProtection="1">
      <alignment/>
      <protection/>
    </xf>
    <xf numFmtId="0" fontId="2" fillId="35" borderId="10" xfId="0" applyFont="1" applyFill="1" applyBorder="1" applyAlignment="1" applyProtection="1">
      <alignment vertical="top" wrapText="1"/>
      <protection/>
    </xf>
    <xf numFmtId="164" fontId="0" fillId="35" borderId="10" xfId="0" applyNumberFormat="1" applyFont="1" applyFill="1" applyBorder="1" applyAlignment="1" applyProtection="1">
      <alignment horizontal="right" vertical="top" wrapText="1"/>
      <protection/>
    </xf>
    <xf numFmtId="0" fontId="2" fillId="35" borderId="10" xfId="0" applyFont="1" applyFill="1" applyBorder="1" applyAlignment="1" applyProtection="1">
      <alignment vertical="top"/>
      <protection/>
    </xf>
    <xf numFmtId="165" fontId="0" fillId="35" borderId="10" xfId="0" applyNumberFormat="1" applyFill="1" applyBorder="1" applyAlignment="1" applyProtection="1">
      <alignment vertical="top"/>
      <protection/>
    </xf>
    <xf numFmtId="2" fontId="0" fillId="35" borderId="10" xfId="0" applyNumberFormat="1" applyFill="1" applyBorder="1" applyAlignment="1" applyProtection="1">
      <alignment vertical="top"/>
      <protection/>
    </xf>
    <xf numFmtId="165" fontId="67" fillId="35" borderId="10" xfId="0" applyNumberFormat="1" applyFont="1" applyFill="1" applyBorder="1" applyAlignment="1" applyProtection="1">
      <alignment vertical="top"/>
      <protection/>
    </xf>
    <xf numFmtId="165" fontId="0" fillId="35" borderId="10" xfId="0" applyNumberFormat="1" applyFill="1" applyBorder="1" applyAlignment="1" applyProtection="1">
      <alignment vertical="top" wrapText="1"/>
      <protection/>
    </xf>
    <xf numFmtId="165" fontId="0" fillId="35" borderId="12" xfId="0" applyNumberFormat="1" applyFill="1" applyBorder="1" applyAlignment="1" applyProtection="1">
      <alignment vertical="top"/>
      <protection/>
    </xf>
    <xf numFmtId="165" fontId="0" fillId="35" borderId="48" xfId="0" applyNumberFormat="1" applyFill="1" applyBorder="1" applyAlignment="1" applyProtection="1">
      <alignment vertical="center"/>
      <protection/>
    </xf>
    <xf numFmtId="3" fontId="0" fillId="33" borderId="0" xfId="0" applyNumberFormat="1" applyFill="1" applyAlignment="1" applyProtection="1">
      <alignment/>
      <protection/>
    </xf>
    <xf numFmtId="165" fontId="0" fillId="0" borderId="10" xfId="0" applyNumberFormat="1" applyFill="1" applyBorder="1" applyAlignment="1" applyProtection="1">
      <alignment vertical="top" wrapText="1"/>
      <protection locked="0"/>
    </xf>
    <xf numFmtId="0" fontId="0" fillId="33" borderId="0" xfId="0" applyFill="1" applyAlignment="1" applyProtection="1">
      <alignment vertical="top" wrapText="1"/>
      <protection/>
    </xf>
    <xf numFmtId="170" fontId="67" fillId="34" borderId="11" xfId="0" applyNumberFormat="1" applyFont="1" applyFill="1" applyBorder="1" applyAlignment="1" applyProtection="1">
      <alignment vertical="center"/>
      <protection/>
    </xf>
    <xf numFmtId="10" fontId="0" fillId="0" borderId="11" xfId="50" applyNumberFormat="1" applyFont="1" applyFill="1" applyBorder="1" applyAlignment="1" applyProtection="1">
      <alignment/>
      <protection locked="0"/>
    </xf>
    <xf numFmtId="0" fontId="72" fillId="34" borderId="0" xfId="0" applyNumberFormat="1" applyFont="1" applyFill="1" applyBorder="1" applyAlignment="1" applyProtection="1">
      <alignment/>
      <protection/>
    </xf>
    <xf numFmtId="0" fontId="84" fillId="2" borderId="47" xfId="51" applyFont="1" applyFill="1" applyBorder="1" applyAlignment="1">
      <alignment horizontal="left"/>
    </xf>
    <xf numFmtId="0" fontId="84" fillId="2" borderId="49" xfId="51" applyFont="1" applyFill="1" applyBorder="1" applyAlignment="1">
      <alignment horizontal="left"/>
    </xf>
    <xf numFmtId="0" fontId="67" fillId="33" borderId="50" xfId="0" applyFont="1" applyFill="1" applyBorder="1" applyAlignment="1" applyProtection="1">
      <alignment/>
      <protection/>
    </xf>
    <xf numFmtId="0" fontId="0" fillId="33" borderId="50" xfId="0" applyFill="1" applyBorder="1" applyAlignment="1" applyProtection="1">
      <alignment/>
      <protection/>
    </xf>
    <xf numFmtId="3" fontId="0" fillId="33" borderId="50" xfId="0" applyNumberFormat="1" applyFill="1" applyBorder="1" applyAlignment="1" applyProtection="1">
      <alignment/>
      <protection/>
    </xf>
    <xf numFmtId="3" fontId="0" fillId="0" borderId="50" xfId="0" applyNumberFormat="1" applyFill="1" applyBorder="1" applyAlignment="1" applyProtection="1">
      <alignment/>
      <protection/>
    </xf>
    <xf numFmtId="167" fontId="62" fillId="0" borderId="46" xfId="50" applyNumberFormat="1" applyFont="1" applyFill="1" applyBorder="1" applyAlignment="1" applyProtection="1">
      <alignment vertical="center"/>
      <protection locked="0"/>
    </xf>
    <xf numFmtId="166" fontId="62" fillId="0" borderId="46" xfId="0" applyNumberFormat="1" applyFont="1" applyFill="1" applyBorder="1" applyAlignment="1" applyProtection="1">
      <alignment vertical="center"/>
      <protection locked="0"/>
    </xf>
    <xf numFmtId="0" fontId="74" fillId="0" borderId="0" xfId="0" applyFont="1" applyAlignment="1" applyProtection="1">
      <alignment/>
      <protection/>
    </xf>
    <xf numFmtId="168" fontId="0" fillId="33" borderId="11" xfId="0" applyNumberFormat="1" applyFill="1" applyBorder="1" applyAlignment="1" applyProtection="1">
      <alignment vertical="center"/>
      <protection locked="0"/>
    </xf>
    <xf numFmtId="0" fontId="0" fillId="0" borderId="0" xfId="0" applyAlignment="1" applyProtection="1">
      <alignment/>
      <protection locked="0"/>
    </xf>
    <xf numFmtId="0" fontId="84" fillId="2" borderId="49" xfId="51" applyFont="1" applyFill="1" applyBorder="1" applyAlignment="1" applyProtection="1">
      <alignment horizontal="left"/>
      <protection locked="0"/>
    </xf>
    <xf numFmtId="14" fontId="84" fillId="2" borderId="48" xfId="51" applyNumberFormat="1" applyFont="1" applyFill="1" applyBorder="1" applyAlignment="1" applyProtection="1">
      <alignment horizontal="left"/>
      <protection locked="0"/>
    </xf>
    <xf numFmtId="0" fontId="85" fillId="0" borderId="0" xfId="0" applyFont="1" applyAlignment="1" applyProtection="1">
      <alignment horizontal="left"/>
      <protection/>
    </xf>
    <xf numFmtId="0" fontId="74" fillId="0" borderId="0" xfId="0" applyFont="1" applyAlignment="1" applyProtection="1">
      <alignment vertical="top"/>
      <protection/>
    </xf>
    <xf numFmtId="0" fontId="0" fillId="35" borderId="51" xfId="0" applyFill="1" applyBorder="1" applyAlignment="1" applyProtection="1">
      <alignment vertical="top" wrapText="1"/>
      <protection/>
    </xf>
    <xf numFmtId="0" fontId="0" fillId="35" borderId="48" xfId="0" applyFill="1" applyBorder="1" applyAlignment="1" applyProtection="1">
      <alignment horizontal="right" vertical="top" wrapText="1"/>
      <protection/>
    </xf>
    <xf numFmtId="0" fontId="0" fillId="35" borderId="52" xfId="0" applyFill="1" applyBorder="1" applyAlignment="1" applyProtection="1">
      <alignment horizontal="right" vertical="top" wrapText="1"/>
      <protection/>
    </xf>
    <xf numFmtId="0" fontId="67" fillId="35" borderId="43" xfId="0" applyFont="1" applyFill="1" applyBorder="1" applyAlignment="1" applyProtection="1">
      <alignment vertical="top" wrapText="1"/>
      <protection/>
    </xf>
    <xf numFmtId="0" fontId="86" fillId="33" borderId="0" xfId="0" applyFont="1" applyFill="1" applyAlignment="1" applyProtection="1">
      <alignment/>
      <protection/>
    </xf>
    <xf numFmtId="0" fontId="74" fillId="33" borderId="0" xfId="0" applyFont="1" applyFill="1" applyAlignment="1" applyProtection="1">
      <alignment vertical="top"/>
      <protection/>
    </xf>
    <xf numFmtId="0" fontId="75" fillId="33" borderId="0" xfId="0" applyFont="1" applyFill="1" applyAlignment="1" applyProtection="1">
      <alignment vertical="top"/>
      <protection/>
    </xf>
    <xf numFmtId="0" fontId="0" fillId="0" borderId="37" xfId="0" applyBorder="1" applyAlignment="1" applyProtection="1">
      <alignment horizontal="left" vertical="top" wrapText="1"/>
      <protection locked="0"/>
    </xf>
    <xf numFmtId="0" fontId="0" fillId="0" borderId="53"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0" fontId="0" fillId="0" borderId="42" xfId="0" applyBorder="1" applyAlignment="1" applyProtection="1">
      <alignment horizontal="left" vertical="top" wrapText="1"/>
      <protection locked="0"/>
    </xf>
    <xf numFmtId="173" fontId="87" fillId="33" borderId="0" xfId="0" applyNumberFormat="1" applyFont="1" applyFill="1" applyAlignment="1" applyProtection="1">
      <alignment horizontal="center" vertical="top" wrapText="1"/>
      <protection locked="0"/>
    </xf>
    <xf numFmtId="0" fontId="72" fillId="33" borderId="0" xfId="0" applyFont="1" applyFill="1" applyAlignment="1" applyProtection="1">
      <alignment horizontal="center"/>
      <protection/>
    </xf>
    <xf numFmtId="0" fontId="0" fillId="0" borderId="0" xfId="0" applyAlignment="1" applyProtection="1">
      <alignment horizontal="left" vertical="top" wrapText="1"/>
      <protection/>
    </xf>
    <xf numFmtId="0" fontId="67" fillId="34" borderId="25" xfId="0" applyFont="1" applyFill="1" applyBorder="1" applyAlignment="1" applyProtection="1">
      <alignment horizontal="left" vertical="top" wrapText="1"/>
      <protection/>
    </xf>
    <xf numFmtId="0" fontId="67" fillId="36" borderId="31" xfId="0" applyFont="1" applyFill="1" applyBorder="1" applyAlignment="1" applyProtection="1">
      <alignment horizontal="left" vertical="top" wrapText="1"/>
      <protection/>
    </xf>
    <xf numFmtId="0" fontId="67" fillId="36" borderId="26" xfId="0" applyFont="1" applyFill="1" applyBorder="1" applyAlignment="1" applyProtection="1">
      <alignment horizontal="left" vertical="top" wrapText="1"/>
      <protection/>
    </xf>
    <xf numFmtId="0" fontId="88" fillId="35" borderId="54" xfId="0" applyFont="1" applyFill="1" applyBorder="1" applyAlignment="1" applyProtection="1">
      <alignment horizontal="left" vertical="top" wrapText="1"/>
      <protection/>
    </xf>
    <xf numFmtId="0" fontId="88" fillId="37" borderId="55" xfId="0" applyFont="1" applyFill="1" applyBorder="1" applyAlignment="1" applyProtection="1">
      <alignment horizontal="left" vertical="top" wrapText="1"/>
      <protection/>
    </xf>
    <xf numFmtId="0" fontId="88" fillId="37" borderId="56" xfId="0" applyFont="1" applyFill="1" applyBorder="1" applyAlignment="1" applyProtection="1">
      <alignment horizontal="left" vertical="top" wrapText="1"/>
      <protection/>
    </xf>
    <xf numFmtId="0" fontId="81" fillId="33" borderId="0" xfId="0" applyFont="1" applyFill="1" applyAlignment="1" applyProtection="1">
      <alignment horizontal="left" vertical="top" wrapText="1"/>
      <protection/>
    </xf>
    <xf numFmtId="0" fontId="89" fillId="35" borderId="57" xfId="0" applyFont="1" applyFill="1" applyBorder="1" applyAlignment="1" applyProtection="1">
      <alignment horizontal="left"/>
      <protection/>
    </xf>
    <xf numFmtId="0" fontId="89" fillId="5" borderId="16" xfId="0" applyFont="1" applyFill="1" applyBorder="1" applyAlignment="1" applyProtection="1">
      <alignment horizontal="left"/>
      <protection/>
    </xf>
    <xf numFmtId="0" fontId="89" fillId="5" borderId="52" xfId="0" applyFont="1" applyFill="1" applyBorder="1" applyAlignment="1" applyProtection="1">
      <alignment horizontal="left"/>
      <protection/>
    </xf>
    <xf numFmtId="0" fontId="88" fillId="35" borderId="58" xfId="0" applyFont="1" applyFill="1" applyBorder="1" applyAlignment="1" applyProtection="1">
      <alignment horizontal="left" vertical="top" wrapText="1"/>
      <protection/>
    </xf>
    <xf numFmtId="0" fontId="88" fillId="37" borderId="0" xfId="0" applyFont="1" applyFill="1" applyBorder="1" applyAlignment="1" applyProtection="1">
      <alignment horizontal="left" vertical="top" wrapText="1"/>
      <protection/>
    </xf>
    <xf numFmtId="0" fontId="88" fillId="37" borderId="59" xfId="0" applyFont="1" applyFill="1" applyBorder="1" applyAlignment="1" applyProtection="1">
      <alignment horizontal="left" vertical="top" wrapText="1"/>
      <protection/>
    </xf>
    <xf numFmtId="0" fontId="88" fillId="35" borderId="32" xfId="0" applyFont="1" applyFill="1" applyBorder="1" applyAlignment="1" applyProtection="1">
      <alignment horizontal="left" vertical="top" wrapText="1"/>
      <protection/>
    </xf>
    <xf numFmtId="0" fontId="88" fillId="37" borderId="60" xfId="0" applyFont="1" applyFill="1" applyBorder="1" applyAlignment="1" applyProtection="1">
      <alignment horizontal="left" vertical="top" wrapText="1"/>
      <protection/>
    </xf>
    <xf numFmtId="0" fontId="88" fillId="37" borderId="33" xfId="0" applyFont="1" applyFill="1" applyBorder="1" applyAlignment="1" applyProtection="1">
      <alignment horizontal="left" vertical="top" wrapText="1"/>
      <protection/>
    </xf>
    <xf numFmtId="164" fontId="77" fillId="34" borderId="61" xfId="0" applyNumberFormat="1" applyFont="1" applyFill="1" applyBorder="1" applyAlignment="1" applyProtection="1">
      <alignment vertical="center"/>
      <protection/>
    </xf>
    <xf numFmtId="164" fontId="77" fillId="36" borderId="62" xfId="0" applyNumberFormat="1" applyFont="1" applyFill="1" applyBorder="1" applyAlignment="1" applyProtection="1">
      <alignment vertical="center"/>
      <protection/>
    </xf>
    <xf numFmtId="169" fontId="77" fillId="34" borderId="61" xfId="0" applyNumberFormat="1" applyFont="1" applyFill="1" applyBorder="1" applyAlignment="1" applyProtection="1">
      <alignment vertical="center"/>
      <protection/>
    </xf>
    <xf numFmtId="169" fontId="77" fillId="36" borderId="62" xfId="0" applyNumberFormat="1" applyFont="1" applyFill="1" applyBorder="1" applyAlignment="1" applyProtection="1">
      <alignment vertical="center"/>
      <protection/>
    </xf>
    <xf numFmtId="0" fontId="67" fillId="34" borderId="63" xfId="0" applyFont="1" applyFill="1" applyBorder="1" applyAlignment="1" applyProtection="1">
      <alignment horizontal="left" vertical="center" wrapText="1"/>
      <protection/>
    </xf>
    <xf numFmtId="0" fontId="67" fillId="36" borderId="63" xfId="0" applyFont="1" applyFill="1" applyBorder="1" applyAlignment="1" applyProtection="1">
      <alignment horizontal="left" vertical="center" wrapText="1"/>
      <protection/>
    </xf>
    <xf numFmtId="172" fontId="67" fillId="34" borderId="64" xfId="57" applyNumberFormat="1" applyFont="1" applyFill="1" applyBorder="1" applyAlignment="1" applyProtection="1">
      <alignment vertical="center"/>
      <protection/>
    </xf>
    <xf numFmtId="172" fontId="67" fillId="36" borderId="65" xfId="57" applyNumberFormat="1" applyFont="1" applyFill="1" applyBorder="1" applyAlignment="1" applyProtection="1">
      <alignment vertical="center"/>
      <protection/>
    </xf>
    <xf numFmtId="0" fontId="2" fillId="34" borderId="20" xfId="0" applyFont="1" applyFill="1" applyBorder="1" applyAlignment="1" applyProtection="1">
      <alignment horizontal="left" vertical="top" wrapText="1"/>
      <protection/>
    </xf>
    <xf numFmtId="0" fontId="2" fillId="36" borderId="20" xfId="0" applyFont="1" applyFill="1" applyBorder="1" applyAlignment="1" applyProtection="1">
      <alignment horizontal="left" vertical="top" wrapText="1"/>
      <protection/>
    </xf>
    <xf numFmtId="9" fontId="74" fillId="35" borderId="13" xfId="0" applyNumberFormat="1" applyFont="1" applyFill="1" applyBorder="1" applyAlignment="1" applyProtection="1">
      <alignment horizontal="left" vertical="top" wrapText="1"/>
      <protection/>
    </xf>
    <xf numFmtId="9" fontId="74" fillId="5" borderId="66" xfId="0" applyNumberFormat="1" applyFont="1" applyFill="1" applyBorder="1" applyAlignment="1" applyProtection="1">
      <alignment horizontal="left" vertical="top" wrapText="1"/>
      <protection/>
    </xf>
    <xf numFmtId="9" fontId="74" fillId="5" borderId="14" xfId="0" applyNumberFormat="1" applyFont="1" applyFill="1" applyBorder="1" applyAlignment="1" applyProtection="1">
      <alignment horizontal="left" vertical="top" wrapText="1"/>
      <protection/>
    </xf>
    <xf numFmtId="3" fontId="74" fillId="0" borderId="13" xfId="0" applyNumberFormat="1" applyFont="1" applyFill="1" applyBorder="1" applyAlignment="1" applyProtection="1">
      <alignment vertical="top" wrapText="1"/>
      <protection locked="0"/>
    </xf>
    <xf numFmtId="0" fontId="74" fillId="0" borderId="66" xfId="0" applyFont="1" applyBorder="1" applyAlignment="1" applyProtection="1">
      <alignment vertical="top" wrapText="1"/>
      <protection locked="0"/>
    </xf>
    <xf numFmtId="0" fontId="74" fillId="0" borderId="14" xfId="0" applyFont="1" applyBorder="1" applyAlignment="1" applyProtection="1">
      <alignment vertical="top" wrapText="1"/>
      <protection locked="0"/>
    </xf>
    <xf numFmtId="3" fontId="0" fillId="0" borderId="13" xfId="0" applyNumberFormat="1" applyFill="1" applyBorder="1" applyAlignment="1" applyProtection="1">
      <alignment vertical="top" wrapText="1"/>
      <protection locked="0"/>
    </xf>
    <xf numFmtId="0" fontId="0" fillId="0" borderId="66" xfId="0" applyBorder="1" applyAlignment="1" applyProtection="1">
      <alignment vertical="top"/>
      <protection locked="0"/>
    </xf>
    <xf numFmtId="0" fontId="0" fillId="0" borderId="14" xfId="0" applyBorder="1" applyAlignment="1" applyProtection="1">
      <alignment vertical="top"/>
      <protection locked="0"/>
    </xf>
    <xf numFmtId="9" fontId="74" fillId="35" borderId="13" xfId="0" applyNumberFormat="1" applyFont="1" applyFill="1" applyBorder="1" applyAlignment="1" applyProtection="1">
      <alignment horizontal="left"/>
      <protection/>
    </xf>
    <xf numFmtId="9" fontId="74" fillId="5" borderId="66" xfId="0" applyNumberFormat="1" applyFont="1" applyFill="1" applyBorder="1" applyAlignment="1" applyProtection="1">
      <alignment horizontal="left"/>
      <protection/>
    </xf>
    <xf numFmtId="9" fontId="74" fillId="5" borderId="14" xfId="0" applyNumberFormat="1" applyFont="1" applyFill="1" applyBorder="1" applyAlignment="1" applyProtection="1">
      <alignment horizontal="left"/>
      <protection/>
    </xf>
    <xf numFmtId="9" fontId="74" fillId="35" borderId="13" xfId="0" applyNumberFormat="1" applyFont="1" applyFill="1" applyBorder="1" applyAlignment="1" applyProtection="1">
      <alignment horizontal="left" vertical="top"/>
      <protection/>
    </xf>
    <xf numFmtId="9" fontId="74" fillId="5" borderId="66" xfId="0" applyNumberFormat="1" applyFont="1" applyFill="1" applyBorder="1" applyAlignment="1" applyProtection="1">
      <alignment horizontal="left" vertical="top"/>
      <protection/>
    </xf>
    <xf numFmtId="9" fontId="74" fillId="5" borderId="14" xfId="0" applyNumberFormat="1" applyFont="1" applyFill="1" applyBorder="1" applyAlignment="1" applyProtection="1">
      <alignment horizontal="left" vertical="top"/>
      <protection/>
    </xf>
    <xf numFmtId="0" fontId="0" fillId="0" borderId="66" xfId="0" applyBorder="1" applyAlignment="1" applyProtection="1">
      <alignment vertical="top" wrapText="1"/>
      <protection locked="0"/>
    </xf>
    <xf numFmtId="0" fontId="0" fillId="0" borderId="14" xfId="0" applyBorder="1" applyAlignment="1" applyProtection="1">
      <alignment vertical="top" wrapText="1"/>
      <protection locked="0"/>
    </xf>
    <xf numFmtId="0" fontId="81" fillId="33" borderId="55" xfId="0" applyFont="1" applyFill="1" applyBorder="1" applyAlignment="1" applyProtection="1">
      <alignment horizontal="left" vertical="top" wrapText="1"/>
      <protection/>
    </xf>
    <xf numFmtId="9" fontId="0" fillId="35" borderId="57" xfId="0" applyNumberFormat="1" applyFill="1" applyBorder="1" applyAlignment="1" applyProtection="1">
      <alignment vertical="top"/>
      <protection/>
    </xf>
    <xf numFmtId="0" fontId="0" fillId="0" borderId="16" xfId="0" applyBorder="1" applyAlignment="1" applyProtection="1">
      <alignment vertical="top"/>
      <protection/>
    </xf>
    <xf numFmtId="0" fontId="0" fillId="0" borderId="52" xfId="0" applyBorder="1" applyAlignment="1" applyProtection="1">
      <alignment vertical="top"/>
      <protection/>
    </xf>
    <xf numFmtId="0" fontId="74" fillId="0" borderId="66" xfId="0" applyFont="1" applyBorder="1" applyAlignment="1" applyProtection="1">
      <alignment vertical="top"/>
      <protection locked="0"/>
    </xf>
    <xf numFmtId="0" fontId="74" fillId="0" borderId="14" xfId="0" applyFont="1" applyBorder="1" applyAlignment="1" applyProtection="1">
      <alignment vertical="top"/>
      <protection locked="0"/>
    </xf>
    <xf numFmtId="9" fontId="74" fillId="35" borderId="66" xfId="0" applyNumberFormat="1" applyFont="1" applyFill="1" applyBorder="1" applyAlignment="1" applyProtection="1">
      <alignment horizontal="left" vertical="top" wrapText="1"/>
      <protection/>
    </xf>
    <xf numFmtId="9" fontId="74" fillId="35" borderId="14" xfId="0" applyNumberFormat="1" applyFont="1" applyFill="1" applyBorder="1" applyAlignment="1" applyProtection="1">
      <alignment horizontal="left" vertical="top" wrapText="1"/>
      <protection/>
    </xf>
    <xf numFmtId="0" fontId="71" fillId="34" borderId="0" xfId="0" applyFont="1" applyFill="1" applyBorder="1" applyAlignment="1" applyProtection="1">
      <alignment vertical="top" wrapText="1"/>
      <protection/>
    </xf>
    <xf numFmtId="0" fontId="71" fillId="7" borderId="29" xfId="0" applyFont="1" applyFill="1" applyBorder="1" applyAlignment="1" applyProtection="1">
      <alignment vertical="top" wrapText="1"/>
      <protection/>
    </xf>
    <xf numFmtId="0" fontId="74" fillId="34" borderId="15" xfId="0" applyFont="1" applyFill="1" applyBorder="1" applyAlignment="1" applyProtection="1">
      <alignment horizontal="left" vertical="top"/>
      <protection/>
    </xf>
    <xf numFmtId="0" fontId="74" fillId="36" borderId="0" xfId="0" applyFont="1" applyFill="1" applyBorder="1" applyAlignment="1" applyProtection="1">
      <alignment horizontal="left" vertical="top"/>
      <protection/>
    </xf>
    <xf numFmtId="0" fontId="0" fillId="34" borderId="0" xfId="0" applyFill="1" applyAlignment="1" applyProtection="1">
      <alignment horizontal="left" vertical="center"/>
      <protection/>
    </xf>
    <xf numFmtId="0" fontId="0" fillId="7" borderId="0" xfId="0" applyFill="1" applyAlignment="1" applyProtection="1">
      <alignment horizontal="left" vertical="center"/>
      <protection/>
    </xf>
  </cellXfs>
  <cellStyles count="49">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t"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dxfs count="3">
    <dxf>
      <font>
        <color theme="0" tint="-0.4999699890613556"/>
      </font>
      <fill>
        <patternFill>
          <bgColor theme="0" tint="-0.4999699890613556"/>
        </patternFill>
      </fill>
    </dxf>
    <dxf>
      <fill>
        <patternFill>
          <bgColor theme="0" tint="-0.4999699890613556"/>
        </patternFill>
      </fill>
    </dxf>
    <dxf>
      <fill>
        <patternFill>
          <bgColor rgb="FF92D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061"/>
          <c:w val="0.974"/>
          <c:h val="0.961"/>
        </c:manualLayout>
      </c:layout>
      <c:barChart>
        <c:barDir val="col"/>
        <c:grouping val="stacked"/>
        <c:varyColors val="0"/>
        <c:ser>
          <c:idx val="0"/>
          <c:order val="0"/>
          <c:tx>
            <c:strRef>
              <c:f>Admin!$E$11</c:f>
              <c:strCache>
                <c:ptCount val="1"/>
                <c:pt idx="0">
                  <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Admin!$F$11:$G$11</c:f>
              <c:numCache>
                <c:ptCount val="2"/>
                <c:pt idx="0">
                  <c:v>0</c:v>
                </c:pt>
              </c:numCache>
            </c:numRef>
          </c:val>
        </c:ser>
        <c:ser>
          <c:idx val="2"/>
          <c:order val="1"/>
          <c:tx>
            <c:strRef>
              <c:f>Admin!$E$12</c:f>
              <c:strCache>
                <c:ptCount val="1"/>
                <c:pt idx="0">
                  <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Admin!$F$12:$G$12</c:f>
              <c:numCache>
                <c:ptCount val="2"/>
                <c:pt idx="0">
                  <c:v>0</c:v>
                </c:pt>
              </c:numCache>
            </c:numRef>
          </c:val>
        </c:ser>
        <c:ser>
          <c:idx val="1"/>
          <c:order val="2"/>
          <c:tx>
            <c:strRef>
              <c:f>Admin!$E$13</c:f>
              <c:strCache>
                <c:ptCount val="1"/>
                <c:pt idx="0">
                  <c:v/>
                </c:pt>
              </c:strCache>
            </c:strRef>
          </c:tx>
          <c:spPr>
            <a:solidFill>
              <a:srgbClr val="99CCFF"/>
            </a:solidFill>
            <a:ln w="381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Admin!$F$13:$G$13</c:f>
              <c:numCache>
                <c:ptCount val="2"/>
                <c:pt idx="1">
                  <c:v>0</c:v>
                </c:pt>
              </c:numCache>
            </c:numRef>
          </c:val>
        </c:ser>
        <c:ser>
          <c:idx val="3"/>
          <c:order val="3"/>
          <c:tx>
            <c:strRef>
              <c:f>Admin!$E$14</c:f>
              <c:strCache>
                <c:ptCount val="1"/>
                <c:pt idx="0">
                  <c:v/>
                </c:pt>
              </c:strCache>
            </c:strRef>
          </c:tx>
          <c:spPr>
            <a:solidFill>
              <a:srgbClr val="D9D9D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Admin!$F$14:$G$14</c:f>
              <c:numCache>
                <c:ptCount val="2"/>
                <c:pt idx="1">
                  <c:v>0</c:v>
                </c:pt>
              </c:numCache>
            </c:numRef>
          </c:val>
        </c:ser>
        <c:overlap val="100"/>
        <c:gapWidth val="5"/>
        <c:axId val="37126995"/>
        <c:axId val="65707500"/>
      </c:barChart>
      <c:catAx>
        <c:axId val="37126995"/>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65707500"/>
        <c:crosses val="autoZero"/>
        <c:auto val="1"/>
        <c:lblOffset val="100"/>
        <c:tickLblSkip val="1"/>
        <c:noMultiLvlLbl val="0"/>
      </c:catAx>
      <c:valAx>
        <c:axId val="65707500"/>
        <c:scaling>
          <c:orientation val="minMax"/>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Arial"/>
                <a:ea typeface="Arial"/>
                <a:cs typeface="Arial"/>
              </a:defRPr>
            </a:pPr>
          </a:p>
        </c:txPr>
        <c:crossAx val="37126995"/>
        <c:crossesAt val="1"/>
        <c:crossBetween val="between"/>
        <c:dispUnits/>
        <c:majorUnit val="200"/>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5"/>
          <c:y val="0.0885"/>
          <c:w val="0.8045"/>
          <c:h val="0.755"/>
        </c:manualLayout>
      </c:layout>
      <c:barChart>
        <c:barDir val="col"/>
        <c:grouping val="stacked"/>
        <c:varyColors val="0"/>
        <c:ser>
          <c:idx val="0"/>
          <c:order val="0"/>
          <c:tx>
            <c:strRef>
              <c:f>Resultat!$O$8</c:f>
              <c:strCache>
                <c:ptCount val="1"/>
                <c:pt idx="0">
                  <c:v>Myndighetsspecifika kostnader</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Resultat!$P$8:$R$8</c:f>
              <c:numCache/>
            </c:numRef>
          </c:val>
        </c:ser>
        <c:ser>
          <c:idx val="2"/>
          <c:order val="1"/>
          <c:tx>
            <c:strRef>
              <c:f>Resultat!$O$9</c:f>
              <c:strCache>
                <c:ptCount val="1"/>
                <c:pt idx="0">
                  <c:v>Gemensamma kostnader</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Resultat!$P$9:$R$9</c:f>
              <c:numCache/>
            </c:numRef>
          </c:val>
        </c:ser>
        <c:ser>
          <c:idx val="3"/>
          <c:order val="2"/>
          <c:tx>
            <c:strRef>
              <c:f>Resultat!$O$10</c:f>
              <c:strCache>
                <c:ptCount val="1"/>
                <c:pt idx="0">
                  <c:v>Lönekostnader</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val>
            <c:numRef>
              <c:f>Resultat!$P$10:$R$10</c:f>
              <c:numCache/>
            </c:numRef>
          </c:val>
        </c:ser>
        <c:overlap val="100"/>
        <c:gapWidth val="55"/>
        <c:axId val="54496589"/>
        <c:axId val="20707254"/>
      </c:barChart>
      <c:catAx>
        <c:axId val="54496589"/>
        <c:scaling>
          <c:orientation val="minMax"/>
        </c:scaling>
        <c:axPos val="b"/>
        <c:delete val="1"/>
        <c:majorTickMark val="out"/>
        <c:minorTickMark val="none"/>
        <c:tickLblPos val="nextTo"/>
        <c:crossAx val="20707254"/>
        <c:crosses val="autoZero"/>
        <c:auto val="1"/>
        <c:lblOffset val="100"/>
        <c:tickLblSkip val="1"/>
        <c:noMultiLvlLbl val="0"/>
      </c:catAx>
      <c:valAx>
        <c:axId val="20707254"/>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Arial"/>
                <a:ea typeface="Arial"/>
                <a:cs typeface="Arial"/>
              </a:defRPr>
            </a:pPr>
          </a:p>
        </c:txPr>
        <c:crossAx val="54496589"/>
        <c:crossesAt val="1"/>
        <c:crossBetween val="between"/>
        <c:dispUnits/>
        <c:majorUnit val="200"/>
      </c:valAx>
      <c:spPr>
        <a:noFill/>
        <a:ln>
          <a:noFill/>
        </a:ln>
      </c:spPr>
    </c:plotArea>
    <c:legend>
      <c:legendPos val="r"/>
      <c:layout>
        <c:manualLayout>
          <c:xMode val="edge"/>
          <c:yMode val="edge"/>
          <c:x val="0.09225"/>
          <c:y val="0.872"/>
          <c:w val="0.758"/>
          <c:h val="0.124"/>
        </c:manualLayout>
      </c:layout>
      <c:overlay val="0"/>
      <c:spPr>
        <a:noFill/>
        <a:ln w="3175">
          <a:noFill/>
        </a:ln>
      </c:spPr>
      <c:txPr>
        <a:bodyPr vert="horz" rot="0"/>
        <a:lstStyle/>
        <a:p>
          <a:pPr>
            <a:defRPr lang="en-US" cap="none" sz="825" b="0" i="0" u="none" baseline="0">
              <a:solidFill>
                <a:srgbClr val="333333"/>
              </a:solidFill>
              <a:latin typeface="Arial"/>
              <a:ea typeface="Arial"/>
              <a:cs typeface="Aria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Genomsnittlig tid'!A1" /><Relationship Id="rId2" Type="http://schemas.openxmlformats.org/officeDocument/2006/relationships/hyperlink" Target="#'Generella uppgifter'!A1" /><Relationship Id="rId3" Type="http://schemas.openxmlformats.org/officeDocument/2006/relationships/hyperlink" Target="#'L&#246;nekostnad och &#229;rsarbetskraft'!A1" /><Relationship Id="rId4" Type="http://schemas.openxmlformats.org/officeDocument/2006/relationships/hyperlink" Target="#'Gemensamma kostnader'!A1" /><Relationship Id="rId5" Type="http://schemas.openxmlformats.org/officeDocument/2006/relationships/hyperlink" Target="#Resultat!A1"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714375</xdr:colOff>
      <xdr:row>5</xdr:row>
      <xdr:rowOff>104775</xdr:rowOff>
    </xdr:from>
    <xdr:to>
      <xdr:col>1</xdr:col>
      <xdr:colOff>2962275</xdr:colOff>
      <xdr:row>26</xdr:row>
      <xdr:rowOff>66675</xdr:rowOff>
    </xdr:to>
    <xdr:pic>
      <xdr:nvPicPr>
        <xdr:cNvPr id="1" name="Bildobjekt 7"/>
        <xdr:cNvPicPr preferRelativeResize="1">
          <a:picLocks noChangeAspect="1"/>
        </xdr:cNvPicPr>
      </xdr:nvPicPr>
      <xdr:blipFill>
        <a:blip r:embed="rId1"/>
        <a:stretch>
          <a:fillRect/>
        </a:stretch>
      </xdr:blipFill>
      <xdr:spPr>
        <a:xfrm>
          <a:off x="1323975" y="1514475"/>
          <a:ext cx="2247900" cy="3362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14</xdr:row>
      <xdr:rowOff>38100</xdr:rowOff>
    </xdr:from>
    <xdr:to>
      <xdr:col>3</xdr:col>
      <xdr:colOff>409575</xdr:colOff>
      <xdr:row>18</xdr:row>
      <xdr:rowOff>152400</xdr:rowOff>
    </xdr:to>
    <xdr:sp>
      <xdr:nvSpPr>
        <xdr:cNvPr id="1" name="Flowchart: Card 2">
          <a:hlinkClick r:id="rId1"/>
        </xdr:cNvPr>
        <xdr:cNvSpPr>
          <a:spLocks/>
        </xdr:cNvSpPr>
      </xdr:nvSpPr>
      <xdr:spPr>
        <a:xfrm>
          <a:off x="504825" y="2724150"/>
          <a:ext cx="1409700" cy="847725"/>
        </a:xfrm>
        <a:prstGeom prst="flowChartPunchedCard">
          <a:avLst/>
        </a:prstGeom>
        <a:solidFill>
          <a:srgbClr val="BDD7EE"/>
        </a:solidFill>
        <a:ln w="6350" cmpd="sng">
          <a:solidFill>
            <a:srgbClr val="70AD47"/>
          </a:solidFill>
          <a:headEnd type="none"/>
          <a:tailEnd type="none"/>
        </a:ln>
      </xdr:spPr>
      <xdr:txBody>
        <a:bodyPr vertOverflow="clip" wrap="square" lIns="91440" tIns="0" rIns="91440" bIns="0" anchor="ctr"/>
        <a:p>
          <a:pPr algn="ctr">
            <a:defRPr/>
          </a:pPr>
          <a:r>
            <a:rPr lang="en-US" cap="none" sz="1000" b="0" i="0" u="none" baseline="0">
              <a:solidFill>
                <a:srgbClr val="000000"/>
              </a:solidFill>
              <a:latin typeface="Arial"/>
              <a:ea typeface="Arial"/>
              <a:cs typeface="Arial"/>
            </a:rPr>
            <a:t>Uträkning av genomsnittlig årsarbetstid och handläggningstid</a:t>
          </a:r>
        </a:p>
      </xdr:txBody>
    </xdr:sp>
    <xdr:clientData/>
  </xdr:twoCellAnchor>
  <xdr:oneCellAnchor>
    <xdr:from>
      <xdr:col>7</xdr:col>
      <xdr:colOff>114300</xdr:colOff>
      <xdr:row>9</xdr:row>
      <xdr:rowOff>38100</xdr:rowOff>
    </xdr:from>
    <xdr:ext cx="180975" cy="257175"/>
    <xdr:sp fLocksText="0">
      <xdr:nvSpPr>
        <xdr:cNvPr id="2" name="TextBox 6"/>
        <xdr:cNvSpPr txBox="1">
          <a:spLocks noChangeArrowheads="1"/>
        </xdr:cNvSpPr>
      </xdr:nvSpPr>
      <xdr:spPr>
        <a:xfrm>
          <a:off x="5686425" y="1819275"/>
          <a:ext cx="1809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409575</xdr:colOff>
      <xdr:row>4</xdr:row>
      <xdr:rowOff>104775</xdr:rowOff>
    </xdr:from>
    <xdr:to>
      <xdr:col>3</xdr:col>
      <xdr:colOff>266700</xdr:colOff>
      <xdr:row>10</xdr:row>
      <xdr:rowOff>114300</xdr:rowOff>
    </xdr:to>
    <xdr:sp>
      <xdr:nvSpPr>
        <xdr:cNvPr id="3" name="Flowchart: Connector 14">
          <a:hlinkClick r:id="rId2"/>
        </xdr:cNvPr>
        <xdr:cNvSpPr>
          <a:spLocks/>
        </xdr:cNvSpPr>
      </xdr:nvSpPr>
      <xdr:spPr>
        <a:xfrm>
          <a:off x="695325" y="1038225"/>
          <a:ext cx="1076325" cy="1057275"/>
        </a:xfrm>
        <a:prstGeom prst="flowChartConnector">
          <a:avLst/>
        </a:prstGeom>
        <a:solidFill>
          <a:srgbClr val="FFE699"/>
        </a:solidFill>
        <a:ln w="6350" cmpd="sng">
          <a:solidFill>
            <a:srgbClr val="ED7D31"/>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Börja här!</a:t>
          </a:r>
        </a:p>
      </xdr:txBody>
    </xdr:sp>
    <xdr:clientData/>
  </xdr:twoCellAnchor>
  <xdr:twoCellAnchor>
    <xdr:from>
      <xdr:col>2</xdr:col>
      <xdr:colOff>342900</xdr:colOff>
      <xdr:row>10</xdr:row>
      <xdr:rowOff>114300</xdr:rowOff>
    </xdr:from>
    <xdr:to>
      <xdr:col>2</xdr:col>
      <xdr:colOff>342900</xdr:colOff>
      <xdr:row>13</xdr:row>
      <xdr:rowOff>161925</xdr:rowOff>
    </xdr:to>
    <xdr:sp>
      <xdr:nvSpPr>
        <xdr:cNvPr id="4" name="Elbow Connector 36"/>
        <xdr:cNvSpPr>
          <a:spLocks/>
        </xdr:cNvSpPr>
      </xdr:nvSpPr>
      <xdr:spPr>
        <a:xfrm rot="5400000">
          <a:off x="1238250" y="2095500"/>
          <a:ext cx="0" cy="59055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323850</xdr:colOff>
      <xdr:row>18</xdr:row>
      <xdr:rowOff>152400</xdr:rowOff>
    </xdr:from>
    <xdr:to>
      <xdr:col>2</xdr:col>
      <xdr:colOff>523875</xdr:colOff>
      <xdr:row>21</xdr:row>
      <xdr:rowOff>28575</xdr:rowOff>
    </xdr:to>
    <xdr:sp>
      <xdr:nvSpPr>
        <xdr:cNvPr id="5" name="Elbow Connector 38"/>
        <xdr:cNvSpPr>
          <a:spLocks/>
        </xdr:cNvSpPr>
      </xdr:nvSpPr>
      <xdr:spPr>
        <a:xfrm rot="16200000" flipH="1">
          <a:off x="1219200" y="3590925"/>
          <a:ext cx="200025" cy="40005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219075</xdr:colOff>
      <xdr:row>21</xdr:row>
      <xdr:rowOff>19050</xdr:rowOff>
    </xdr:from>
    <xdr:to>
      <xdr:col>3</xdr:col>
      <xdr:colOff>409575</xdr:colOff>
      <xdr:row>24</xdr:row>
      <xdr:rowOff>152400</xdr:rowOff>
    </xdr:to>
    <xdr:sp>
      <xdr:nvSpPr>
        <xdr:cNvPr id="6" name="Flowchart: Card 63">
          <a:hlinkClick r:id="rId3"/>
        </xdr:cNvPr>
        <xdr:cNvSpPr>
          <a:spLocks/>
        </xdr:cNvSpPr>
      </xdr:nvSpPr>
      <xdr:spPr>
        <a:xfrm>
          <a:off x="504825" y="3981450"/>
          <a:ext cx="1409700" cy="676275"/>
        </a:xfrm>
        <a:prstGeom prst="flowChartPunchedCard">
          <a:avLst/>
        </a:prstGeom>
        <a:solidFill>
          <a:srgbClr val="BDD7EE"/>
        </a:solidFill>
        <a:ln w="6350" cmpd="sng">
          <a:solidFill>
            <a:srgbClr val="70AD47"/>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Lönekostnad</a:t>
          </a:r>
        </a:p>
      </xdr:txBody>
    </xdr:sp>
    <xdr:clientData/>
  </xdr:twoCellAnchor>
  <xdr:twoCellAnchor>
    <xdr:from>
      <xdr:col>2</xdr:col>
      <xdr:colOff>314325</xdr:colOff>
      <xdr:row>24</xdr:row>
      <xdr:rowOff>152400</xdr:rowOff>
    </xdr:from>
    <xdr:to>
      <xdr:col>2</xdr:col>
      <xdr:colOff>485775</xdr:colOff>
      <xdr:row>29</xdr:row>
      <xdr:rowOff>38100</xdr:rowOff>
    </xdr:to>
    <xdr:sp>
      <xdr:nvSpPr>
        <xdr:cNvPr id="7" name="Elbow Connector 67"/>
        <xdr:cNvSpPr>
          <a:spLocks/>
        </xdr:cNvSpPr>
      </xdr:nvSpPr>
      <xdr:spPr>
        <a:xfrm rot="16200000" flipH="1">
          <a:off x="1209675" y="4657725"/>
          <a:ext cx="171450" cy="76200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219075</xdr:colOff>
      <xdr:row>29</xdr:row>
      <xdr:rowOff>9525</xdr:rowOff>
    </xdr:from>
    <xdr:to>
      <xdr:col>3</xdr:col>
      <xdr:colOff>390525</xdr:colOff>
      <xdr:row>32</xdr:row>
      <xdr:rowOff>123825</xdr:rowOff>
    </xdr:to>
    <xdr:sp>
      <xdr:nvSpPr>
        <xdr:cNvPr id="8" name="Flowchart: Card 68">
          <a:hlinkClick r:id="rId4"/>
        </xdr:cNvPr>
        <xdr:cNvSpPr>
          <a:spLocks/>
        </xdr:cNvSpPr>
      </xdr:nvSpPr>
      <xdr:spPr>
        <a:xfrm>
          <a:off x="504825" y="5391150"/>
          <a:ext cx="1390650" cy="714375"/>
        </a:xfrm>
        <a:prstGeom prst="flowChartPunchedCard">
          <a:avLst/>
        </a:prstGeom>
        <a:solidFill>
          <a:srgbClr val="BDD7EE"/>
        </a:solidFill>
        <a:ln w="6350" cmpd="sng">
          <a:solidFill>
            <a:srgbClr val="70AD47"/>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Gemensamma
</a:t>
          </a:r>
          <a:r>
            <a:rPr lang="en-US" cap="none" sz="1000" b="0" i="0" u="none" baseline="0">
              <a:solidFill>
                <a:srgbClr val="000000"/>
              </a:solidFill>
              <a:latin typeface="Arial"/>
              <a:ea typeface="Arial"/>
              <a:cs typeface="Arial"/>
            </a:rPr>
            <a:t>kostnader</a:t>
          </a:r>
        </a:p>
      </xdr:txBody>
    </xdr:sp>
    <xdr:clientData/>
  </xdr:twoCellAnchor>
  <xdr:twoCellAnchor>
    <xdr:from>
      <xdr:col>2</xdr:col>
      <xdr:colOff>304800</xdr:colOff>
      <xdr:row>32</xdr:row>
      <xdr:rowOff>123825</xdr:rowOff>
    </xdr:from>
    <xdr:to>
      <xdr:col>2</xdr:col>
      <xdr:colOff>304800</xdr:colOff>
      <xdr:row>36</xdr:row>
      <xdr:rowOff>28575</xdr:rowOff>
    </xdr:to>
    <xdr:sp>
      <xdr:nvSpPr>
        <xdr:cNvPr id="9" name="Elbow Connector 72"/>
        <xdr:cNvSpPr>
          <a:spLocks/>
        </xdr:cNvSpPr>
      </xdr:nvSpPr>
      <xdr:spPr>
        <a:xfrm rot="5400000">
          <a:off x="1200150" y="6105525"/>
          <a:ext cx="0" cy="60960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371475</xdr:colOff>
      <xdr:row>36</xdr:row>
      <xdr:rowOff>28575</xdr:rowOff>
    </xdr:from>
    <xdr:to>
      <xdr:col>3</xdr:col>
      <xdr:colOff>238125</xdr:colOff>
      <xdr:row>42</xdr:row>
      <xdr:rowOff>9525</xdr:rowOff>
    </xdr:to>
    <xdr:sp>
      <xdr:nvSpPr>
        <xdr:cNvPr id="10" name="Flowchart: Connector 74">
          <a:hlinkClick r:id="rId5"/>
        </xdr:cNvPr>
        <xdr:cNvSpPr>
          <a:spLocks/>
        </xdr:cNvSpPr>
      </xdr:nvSpPr>
      <xdr:spPr>
        <a:xfrm>
          <a:off x="657225" y="6715125"/>
          <a:ext cx="1085850" cy="1104900"/>
        </a:xfrm>
        <a:prstGeom prst="flowChartConnector">
          <a:avLst/>
        </a:prstGeom>
        <a:solidFill>
          <a:srgbClr val="FFE699"/>
        </a:solidFill>
        <a:ln w="6350" cmpd="sng">
          <a:solidFill>
            <a:srgbClr val="ED7D31"/>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Resultat</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cdr:x>
      <cdr:y>0.00075</cdr:y>
    </cdr:from>
    <cdr:to>
      <cdr:x>0.078</cdr:x>
      <cdr:y>0.06175</cdr:y>
    </cdr:to>
    <cdr:sp>
      <cdr:nvSpPr>
        <cdr:cNvPr id="1" name="textruta 2"/>
        <cdr:cNvSpPr txBox="1">
          <a:spLocks noChangeArrowheads="1"/>
        </cdr:cNvSpPr>
      </cdr:nvSpPr>
      <cdr:spPr>
        <a:xfrm>
          <a:off x="0" y="0"/>
          <a:ext cx="304800"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Arial"/>
              <a:ea typeface="Arial"/>
              <a:cs typeface="Arial"/>
            </a:rPr>
            <a:t>tim</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466725</xdr:colOff>
      <xdr:row>30</xdr:row>
      <xdr:rowOff>276225</xdr:rowOff>
    </xdr:from>
    <xdr:to>
      <xdr:col>3</xdr:col>
      <xdr:colOff>847725</xdr:colOff>
      <xdr:row>30</xdr:row>
      <xdr:rowOff>276225</xdr:rowOff>
    </xdr:to>
    <xdr:sp>
      <xdr:nvSpPr>
        <xdr:cNvPr id="1" name="Straight Arrow Connector 4"/>
        <xdr:cNvSpPr>
          <a:spLocks/>
        </xdr:cNvSpPr>
      </xdr:nvSpPr>
      <xdr:spPr>
        <a:xfrm>
          <a:off x="4324350" y="8096250"/>
          <a:ext cx="381000"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5</xdr:col>
      <xdr:colOff>38100</xdr:colOff>
      <xdr:row>17</xdr:row>
      <xdr:rowOff>247650</xdr:rowOff>
    </xdr:from>
    <xdr:ext cx="4038600" cy="3514725"/>
    <xdr:graphicFrame>
      <xdr:nvGraphicFramePr>
        <xdr:cNvPr id="2" name="Diagram 5"/>
        <xdr:cNvGraphicFramePr/>
      </xdr:nvGraphicFramePr>
      <xdr:xfrm>
        <a:off x="5648325" y="4314825"/>
        <a:ext cx="4038600" cy="3514725"/>
      </xdr:xfrm>
      <a:graphic>
        <a:graphicData uri="http://schemas.openxmlformats.org/drawingml/2006/chart">
          <c:chart xmlns:c="http://schemas.openxmlformats.org/drawingml/2006/chart" r:id="rId1"/>
        </a:graphicData>
      </a:graphic>
    </xdr:graphicFrame>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1314450</xdr:colOff>
      <xdr:row>43</xdr:row>
      <xdr:rowOff>180975</xdr:rowOff>
    </xdr:from>
    <xdr:to>
      <xdr:col>2</xdr:col>
      <xdr:colOff>1476375</xdr:colOff>
      <xdr:row>43</xdr:row>
      <xdr:rowOff>180975</xdr:rowOff>
    </xdr:to>
    <xdr:sp>
      <xdr:nvSpPr>
        <xdr:cNvPr id="1" name="Straight Arrow Connector 4"/>
        <xdr:cNvSpPr>
          <a:spLocks/>
        </xdr:cNvSpPr>
      </xdr:nvSpPr>
      <xdr:spPr>
        <a:xfrm>
          <a:off x="4486275" y="8743950"/>
          <a:ext cx="16192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600075</xdr:colOff>
      <xdr:row>62</xdr:row>
      <xdr:rowOff>180975</xdr:rowOff>
    </xdr:from>
    <xdr:to>
      <xdr:col>2</xdr:col>
      <xdr:colOff>971550</xdr:colOff>
      <xdr:row>62</xdr:row>
      <xdr:rowOff>180975</xdr:rowOff>
    </xdr:to>
    <xdr:sp>
      <xdr:nvSpPr>
        <xdr:cNvPr id="1" name="Straight Arrow Connector 5"/>
        <xdr:cNvSpPr>
          <a:spLocks/>
        </xdr:cNvSpPr>
      </xdr:nvSpPr>
      <xdr:spPr>
        <a:xfrm>
          <a:off x="4086225" y="17316450"/>
          <a:ext cx="37147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0.04425</cdr:x>
      <cdr:y>0.012</cdr:y>
    </cdr:from>
    <cdr:to>
      <cdr:x>0.98925</cdr:x>
      <cdr:y>0.151</cdr:y>
    </cdr:to>
    <cdr:sp>
      <cdr:nvSpPr>
        <cdr:cNvPr id="1" name="textruta 1"/>
        <cdr:cNvSpPr txBox="1">
          <a:spLocks noChangeArrowheads="1"/>
        </cdr:cNvSpPr>
      </cdr:nvSpPr>
      <cdr:spPr>
        <a:xfrm>
          <a:off x="171450" y="57150"/>
          <a:ext cx="3686175" cy="666750"/>
        </a:xfrm>
        <a:prstGeom prst="rect">
          <a:avLst/>
        </a:prstGeom>
        <a:noFill/>
        <a:ln w="9525" cmpd="sng">
          <a:noFill/>
        </a:ln>
      </cdr:spPr>
      <cdr:txBody>
        <a:bodyPr vertOverflow="clip" wrap="square"/>
        <a:p>
          <a:pPr algn="l">
            <a:defRPr/>
          </a:pPr>
          <a:r>
            <a:rPr lang="en-US" cap="none" sz="1100" b="0" i="0" u="none" baseline="0">
              <a:solidFill>
                <a:srgbClr val="000000"/>
              </a:solidFill>
              <a:latin typeface="Arial"/>
              <a:ea typeface="Arial"/>
              <a:cs typeface="Arial"/>
            </a:rPr>
            <a:t>kostnadsfördelning (kr/tim)</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2038350</xdr:colOff>
      <xdr:row>19</xdr:row>
      <xdr:rowOff>95250</xdr:rowOff>
    </xdr:from>
    <xdr:to>
      <xdr:col>3</xdr:col>
      <xdr:colOff>304800</xdr:colOff>
      <xdr:row>20</xdr:row>
      <xdr:rowOff>114300</xdr:rowOff>
    </xdr:to>
    <xdr:sp>
      <xdr:nvSpPr>
        <xdr:cNvPr id="1" name="Straight Arrow Connector 2"/>
        <xdr:cNvSpPr>
          <a:spLocks/>
        </xdr:cNvSpPr>
      </xdr:nvSpPr>
      <xdr:spPr>
        <a:xfrm>
          <a:off x="2409825" y="3467100"/>
          <a:ext cx="438150" cy="180975"/>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4</xdr:row>
      <xdr:rowOff>0</xdr:rowOff>
    </xdr:from>
    <xdr:to>
      <xdr:col>18</xdr:col>
      <xdr:colOff>200025</xdr:colOff>
      <xdr:row>31</xdr:row>
      <xdr:rowOff>0</xdr:rowOff>
    </xdr:to>
    <xdr:graphicFrame>
      <xdr:nvGraphicFramePr>
        <xdr:cNvPr id="2" name="Diagram 1"/>
        <xdr:cNvGraphicFramePr/>
      </xdr:nvGraphicFramePr>
      <xdr:xfrm>
        <a:off x="8048625" y="904875"/>
        <a:ext cx="3905250" cy="47720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5"/>
  <sheetViews>
    <sheetView showGridLines="0" zoomScalePageLayoutView="0" workbookViewId="0" topLeftCell="A1">
      <selection activeCell="B5" sqref="B5"/>
    </sheetView>
  </sheetViews>
  <sheetFormatPr defaultColWidth="9.140625" defaultRowHeight="12.75"/>
  <cols>
    <col min="1" max="1" width="9.140625" style="2" customWidth="1"/>
    <col min="2" max="2" width="85.57421875" style="2" customWidth="1"/>
    <col min="3" max="16384" width="9.140625" style="2" customWidth="1"/>
  </cols>
  <sheetData>
    <row r="1" spans="1:12" ht="23.25">
      <c r="A1" s="60"/>
      <c r="C1" s="60"/>
      <c r="D1" s="60"/>
      <c r="E1" s="60"/>
      <c r="F1" s="60"/>
      <c r="G1" s="60"/>
      <c r="H1" s="60"/>
      <c r="I1" s="60"/>
      <c r="J1" s="60"/>
      <c r="K1" s="60"/>
      <c r="L1" s="60"/>
    </row>
    <row r="2" spans="1:12" ht="23.25">
      <c r="A2" s="60"/>
      <c r="B2" s="179" t="s">
        <v>67</v>
      </c>
      <c r="C2" s="60"/>
      <c r="D2" s="60"/>
      <c r="E2" s="60"/>
      <c r="F2" s="60"/>
      <c r="G2" s="60"/>
      <c r="H2" s="60"/>
      <c r="I2" s="60"/>
      <c r="J2" s="60"/>
      <c r="K2" s="60"/>
      <c r="L2" s="60"/>
    </row>
    <row r="3" spans="1:12" ht="23.25">
      <c r="A3" s="60"/>
      <c r="B3" s="180" t="s">
        <v>68</v>
      </c>
      <c r="C3" s="60"/>
      <c r="D3" s="60"/>
      <c r="E3" s="60"/>
      <c r="F3" s="60"/>
      <c r="G3" s="60"/>
      <c r="H3" s="60"/>
      <c r="I3" s="60"/>
      <c r="J3" s="60"/>
      <c r="K3" s="60"/>
      <c r="L3" s="60"/>
    </row>
    <row r="4" spans="1:12" ht="23.25">
      <c r="A4" s="60"/>
      <c r="B4" s="190" t="s">
        <v>145</v>
      </c>
      <c r="C4" s="60"/>
      <c r="D4" s="60"/>
      <c r="E4" s="60"/>
      <c r="F4" s="60"/>
      <c r="G4" s="60"/>
      <c r="H4" s="60"/>
      <c r="I4" s="60"/>
      <c r="J4" s="60"/>
      <c r="K4" s="60"/>
      <c r="L4" s="60"/>
    </row>
    <row r="5" ht="18">
      <c r="B5" s="191">
        <v>42107</v>
      </c>
    </row>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sheetData>
  <sheetProtection sheet="1"/>
  <printOptions/>
  <pageMargins left="0.7" right="0.7"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I29"/>
  <sheetViews>
    <sheetView showGridLines="0" zoomScalePageLayoutView="0" workbookViewId="0" topLeftCell="A1">
      <selection activeCell="C10" sqref="C10:C11"/>
    </sheetView>
  </sheetViews>
  <sheetFormatPr defaultColWidth="9.140625" defaultRowHeight="12.75"/>
  <cols>
    <col min="1" max="1" width="3.8515625" style="15" bestFit="1" customWidth="1"/>
    <col min="2" max="2" width="18.28125" style="15" customWidth="1"/>
    <col min="3" max="3" width="32.7109375" style="22" customWidth="1"/>
    <col min="4" max="4" width="9.140625" style="15" customWidth="1"/>
    <col min="5" max="5" width="15.7109375" style="15" customWidth="1"/>
    <col min="6" max="16384" width="9.140625" style="15" customWidth="1"/>
  </cols>
  <sheetData>
    <row r="1" spans="2:5" ht="15" customHeight="1">
      <c r="B1" s="193" t="str">
        <f>'Generella uppgifter'!C5&amp;", "&amp;'Generella uppgifter'!C6&amp;", "&amp;'Generella uppgifter'!$C$8</f>
        <v>, , 2015</v>
      </c>
      <c r="E1" s="34" t="s">
        <v>41</v>
      </c>
    </row>
    <row r="2" spans="1:5" ht="20.25">
      <c r="A2" s="20"/>
      <c r="B2" s="21"/>
      <c r="E2" s="34"/>
    </row>
    <row r="3" spans="2:5" ht="18">
      <c r="B3" s="192" t="s">
        <v>140</v>
      </c>
      <c r="E3" s="34"/>
    </row>
    <row r="4" ht="12.75"/>
    <row r="5" spans="2:3" ht="12.75">
      <c r="B5" s="140" t="s">
        <v>11</v>
      </c>
      <c r="C5" s="4"/>
    </row>
    <row r="6" spans="2:9" ht="12.75">
      <c r="B6" s="140" t="s">
        <v>7</v>
      </c>
      <c r="C6" s="4"/>
      <c r="D6" s="24"/>
      <c r="E6" s="24"/>
      <c r="F6" s="24"/>
      <c r="G6" s="24"/>
      <c r="I6" s="24"/>
    </row>
    <row r="7" spans="2:9" ht="12.75">
      <c r="B7" s="141"/>
      <c r="C7" s="141"/>
      <c r="D7" s="24"/>
      <c r="E7" s="24"/>
      <c r="F7" s="24"/>
      <c r="G7" s="24"/>
      <c r="H7" s="24"/>
      <c r="I7" s="24"/>
    </row>
    <row r="8" spans="2:9" ht="12.75">
      <c r="B8" s="140" t="s">
        <v>12</v>
      </c>
      <c r="C8" s="4">
        <v>2015</v>
      </c>
      <c r="D8" s="24"/>
      <c r="E8" s="24"/>
      <c r="F8" s="24"/>
      <c r="G8" s="24"/>
      <c r="H8" s="24"/>
      <c r="I8" s="24"/>
    </row>
    <row r="9" spans="2:9" ht="12.75">
      <c r="B9" s="141"/>
      <c r="C9" s="141"/>
      <c r="D9" s="24"/>
      <c r="E9" s="24"/>
      <c r="F9" s="24"/>
      <c r="G9" s="24"/>
      <c r="H9" s="24"/>
      <c r="I9" s="24"/>
    </row>
    <row r="10" spans="2:9" ht="12.75">
      <c r="B10" s="140" t="s">
        <v>8</v>
      </c>
      <c r="C10" s="3"/>
      <c r="D10" s="24"/>
      <c r="E10" s="24"/>
      <c r="F10" s="24"/>
      <c r="G10" s="24"/>
      <c r="H10" s="24"/>
      <c r="I10" s="24"/>
    </row>
    <row r="11" spans="2:9" ht="12.75">
      <c r="B11" s="140" t="s">
        <v>9</v>
      </c>
      <c r="C11" s="4"/>
      <c r="D11" s="24"/>
      <c r="E11" s="24"/>
      <c r="F11" s="24"/>
      <c r="G11" s="24"/>
      <c r="H11" s="24"/>
      <c r="I11" s="24"/>
    </row>
    <row r="12" spans="3:9" ht="12.75">
      <c r="C12" s="25"/>
      <c r="D12" s="24"/>
      <c r="E12" s="24"/>
      <c r="F12" s="24"/>
      <c r="G12" s="24"/>
      <c r="H12" s="24"/>
      <c r="I12" s="24"/>
    </row>
    <row r="13" spans="4:9" ht="12.75">
      <c r="D13" s="24"/>
      <c r="E13" s="24"/>
      <c r="F13" s="24"/>
      <c r="G13" s="24"/>
      <c r="H13" s="24"/>
      <c r="I13" s="24"/>
    </row>
    <row r="14" spans="2:9" ht="12.75">
      <c r="B14" s="15" t="s">
        <v>10</v>
      </c>
      <c r="D14" s="24"/>
      <c r="E14" s="24"/>
      <c r="F14" s="24"/>
      <c r="G14" s="24"/>
      <c r="H14" s="24"/>
      <c r="I14" s="24"/>
    </row>
    <row r="15" spans="2:9" ht="12.75">
      <c r="B15" s="201"/>
      <c r="C15" s="202"/>
      <c r="D15" s="26"/>
      <c r="E15" s="27"/>
      <c r="F15" s="27"/>
      <c r="G15" s="24"/>
      <c r="H15" s="24"/>
      <c r="I15" s="24"/>
    </row>
    <row r="16" spans="2:6" ht="12.75">
      <c r="B16" s="203"/>
      <c r="C16" s="204"/>
      <c r="D16" s="28"/>
      <c r="E16" s="29"/>
      <c r="F16" s="29"/>
    </row>
    <row r="17" spans="2:6" ht="12.75">
      <c r="B17" s="203"/>
      <c r="C17" s="204"/>
      <c r="D17" s="28"/>
      <c r="E17" s="29"/>
      <c r="F17" s="29"/>
    </row>
    <row r="18" spans="2:6" ht="12.75">
      <c r="B18" s="203"/>
      <c r="C18" s="204"/>
      <c r="D18" s="28"/>
      <c r="E18" s="29"/>
      <c r="F18" s="29"/>
    </row>
    <row r="19" spans="2:6" ht="12.75">
      <c r="B19" s="203"/>
      <c r="C19" s="204"/>
      <c r="D19" s="28"/>
      <c r="E19" s="29"/>
      <c r="F19" s="29"/>
    </row>
    <row r="20" spans="2:6" ht="12.75">
      <c r="B20" s="203"/>
      <c r="C20" s="204"/>
      <c r="D20" s="28"/>
      <c r="E20" s="29"/>
      <c r="F20" s="29"/>
    </row>
    <row r="21" spans="2:6" ht="12.75">
      <c r="B21" s="203"/>
      <c r="C21" s="204"/>
      <c r="D21" s="28"/>
      <c r="E21" s="29"/>
      <c r="F21" s="29"/>
    </row>
    <row r="22" spans="2:6" ht="12.75">
      <c r="B22" s="203"/>
      <c r="C22" s="204"/>
      <c r="D22" s="28"/>
      <c r="E22" s="29"/>
      <c r="F22" s="29"/>
    </row>
    <row r="23" spans="2:6" ht="12.75">
      <c r="B23" s="203"/>
      <c r="C23" s="204"/>
      <c r="D23" s="28"/>
      <c r="E23" s="29"/>
      <c r="F23" s="29"/>
    </row>
    <row r="24" spans="2:6" ht="12.75">
      <c r="B24" s="203"/>
      <c r="C24" s="204"/>
      <c r="D24" s="28"/>
      <c r="E24" s="29"/>
      <c r="F24" s="29"/>
    </row>
    <row r="25" spans="2:6" ht="12.75">
      <c r="B25" s="203"/>
      <c r="C25" s="204"/>
      <c r="D25" s="28"/>
      <c r="E25" s="29"/>
      <c r="F25" s="29"/>
    </row>
    <row r="26" spans="2:6" ht="12.75">
      <c r="B26" s="203"/>
      <c r="C26" s="204"/>
      <c r="D26" s="28"/>
      <c r="E26" s="29"/>
      <c r="F26" s="29"/>
    </row>
    <row r="27" spans="2:6" ht="12.75">
      <c r="B27" s="203"/>
      <c r="C27" s="204"/>
      <c r="D27" s="28"/>
      <c r="E27" s="29"/>
      <c r="F27" s="29"/>
    </row>
    <row r="28" spans="2:6" ht="12.75">
      <c r="B28" s="203"/>
      <c r="C28" s="204"/>
      <c r="D28" s="28"/>
      <c r="E28" s="29"/>
      <c r="F28" s="29"/>
    </row>
    <row r="29" spans="2:6" ht="12.75">
      <c r="B29" s="205"/>
      <c r="C29" s="206"/>
      <c r="D29" s="28"/>
      <c r="E29" s="29"/>
      <c r="F29" s="29"/>
    </row>
  </sheetData>
  <sheetProtection sheet="1" formatColumns="0" formatRows="0"/>
  <mergeCells count="1">
    <mergeCell ref="B15:C29"/>
  </mergeCells>
  <dataValidations count="1">
    <dataValidation errorStyle="information" type="list" showInputMessage="1" showErrorMessage="1" sqref="C6">
      <formula1>TblMyndOmr</formula1>
    </dataValidation>
  </dataValidations>
  <hyperlinks>
    <hyperlink ref="E1" location="Översikt!A1" display="Åter till översikten"/>
  </hyperlinks>
  <printOptions/>
  <pageMargins left="0.7086614173228347" right="0.7086614173228347" top="0.7480314960629921" bottom="0.7480314960629921" header="0.31496062992125984" footer="0.31496062992125984"/>
  <pageSetup horizontalDpi="600" verticalDpi="600" orientation="landscape" paperSize="9"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N44"/>
  <sheetViews>
    <sheetView showGridLines="0" zoomScale="90" zoomScaleNormal="90" zoomScalePageLayoutView="0" workbookViewId="0" topLeftCell="A1">
      <selection activeCell="B2" sqref="B2"/>
    </sheetView>
  </sheetViews>
  <sheetFormatPr defaultColWidth="9.140625" defaultRowHeight="12.75"/>
  <cols>
    <col min="1" max="1" width="4.28125" style="14" customWidth="1"/>
    <col min="2" max="4" width="9.140625" style="14" customWidth="1"/>
    <col min="5" max="5" width="45.28125" style="15" customWidth="1"/>
    <col min="6" max="6" width="4.57421875" style="14" customWidth="1"/>
    <col min="7" max="7" width="2.00390625" style="14" customWidth="1"/>
    <col min="8" max="8" width="10.57421875" style="14" customWidth="1"/>
    <col min="9" max="10" width="9.140625" style="14" customWidth="1"/>
    <col min="11" max="11" width="11.28125" style="14" customWidth="1"/>
    <col min="12" max="12" width="13.00390625" style="14" customWidth="1"/>
    <col min="13" max="16384" width="9.140625" style="14" customWidth="1"/>
  </cols>
  <sheetData>
    <row r="1" spans="2:12" ht="26.25" customHeight="1">
      <c r="B1" s="193" t="str">
        <f>'Generella uppgifter'!C5&amp;", "&amp;'Generella uppgifter'!C6&amp;", "&amp;'Generella uppgifter'!$C$8</f>
        <v>, , 2015</v>
      </c>
      <c r="I1" s="207" t="s">
        <v>121</v>
      </c>
      <c r="J1" s="207"/>
      <c r="K1" s="207"/>
      <c r="L1" s="207"/>
    </row>
    <row r="2" spans="2:12" ht="18">
      <c r="B2" s="192" t="s">
        <v>139</v>
      </c>
      <c r="C2" s="65"/>
      <c r="I2" s="207"/>
      <c r="J2" s="207"/>
      <c r="K2" s="207"/>
      <c r="L2" s="207"/>
    </row>
    <row r="3" spans="8:12" ht="14.25">
      <c r="H3" s="65"/>
      <c r="I3" s="207"/>
      <c r="J3" s="207"/>
      <c r="K3" s="207"/>
      <c r="L3" s="207"/>
    </row>
    <row r="4" spans="2:8" ht="14.25" customHeight="1">
      <c r="B4" s="208" t="s">
        <v>72</v>
      </c>
      <c r="C4" s="208"/>
      <c r="D4" s="208"/>
      <c r="H4" s="66"/>
    </row>
    <row r="7" spans="5:8" ht="13.5" customHeight="1">
      <c r="E7" s="17" t="s">
        <v>42</v>
      </c>
      <c r="G7" s="17"/>
      <c r="H7" s="17" t="s">
        <v>3</v>
      </c>
    </row>
    <row r="8" spans="1:5" ht="14.25">
      <c r="A8" s="18"/>
      <c r="E8" s="209" t="s">
        <v>73</v>
      </c>
    </row>
    <row r="9" ht="14.25">
      <c r="E9" s="209"/>
    </row>
    <row r="10" ht="14.25">
      <c r="E10" s="209"/>
    </row>
    <row r="11" ht="14.25">
      <c r="E11" s="209"/>
    </row>
    <row r="12" ht="14.25">
      <c r="E12" s="209"/>
    </row>
    <row r="13" ht="14.25">
      <c r="E13" s="209"/>
    </row>
    <row r="14" ht="14.25">
      <c r="E14" s="19"/>
    </row>
    <row r="15" spans="5:12" ht="15">
      <c r="E15" s="209" t="s">
        <v>90</v>
      </c>
      <c r="G15" s="78"/>
      <c r="H15" s="79" t="s">
        <v>122</v>
      </c>
      <c r="I15" s="78"/>
      <c r="J15" s="78"/>
      <c r="K15" s="78"/>
      <c r="L15" s="78"/>
    </row>
    <row r="16" spans="5:14" ht="15">
      <c r="E16" s="209"/>
      <c r="G16" s="78"/>
      <c r="H16" s="80">
        <f>TidTillg</f>
        <v>0</v>
      </c>
      <c r="I16" s="79"/>
      <c r="J16" s="78"/>
      <c r="K16" s="77"/>
      <c r="L16" s="78"/>
      <c r="N16" s="65"/>
    </row>
    <row r="17" spans="5:14" ht="13.5" customHeight="1">
      <c r="E17" s="209"/>
      <c r="G17" s="78"/>
      <c r="H17" s="78"/>
      <c r="I17" s="78"/>
      <c r="J17" s="78"/>
      <c r="K17" s="78"/>
      <c r="L17" s="78"/>
      <c r="N17" s="65"/>
    </row>
    <row r="18" spans="5:12" ht="14.25">
      <c r="E18" s="209"/>
      <c r="G18" s="78"/>
      <c r="H18" s="78"/>
      <c r="I18" s="78"/>
      <c r="J18" s="78"/>
      <c r="K18" s="78"/>
      <c r="L18" s="78"/>
    </row>
    <row r="19" ht="14.25">
      <c r="E19" s="209"/>
    </row>
    <row r="21" spans="7:12" ht="14.25">
      <c r="G21" s="78"/>
      <c r="H21" s="78"/>
      <c r="I21" s="78"/>
      <c r="J21" s="78"/>
      <c r="K21" s="78"/>
      <c r="L21" s="78"/>
    </row>
    <row r="22" spans="5:12" ht="15">
      <c r="E22" s="209" t="s">
        <v>104</v>
      </c>
      <c r="G22" s="78"/>
      <c r="H22" s="178" t="s">
        <v>128</v>
      </c>
      <c r="I22" s="78"/>
      <c r="J22" s="78"/>
      <c r="K22" s="78"/>
      <c r="L22" s="78"/>
    </row>
    <row r="23" spans="5:12" ht="14.25">
      <c r="E23" s="209"/>
      <c r="G23" s="78"/>
      <c r="H23" s="80" t="e">
        <f>TaxegrundSalary</f>
        <v>#DIV/0!</v>
      </c>
      <c r="I23" s="78"/>
      <c r="J23" s="81"/>
      <c r="K23" s="81"/>
      <c r="L23" s="81"/>
    </row>
    <row r="24" spans="5:12" ht="13.5" customHeight="1">
      <c r="E24" s="209"/>
      <c r="G24" s="78"/>
      <c r="H24" s="178" t="s">
        <v>92</v>
      </c>
      <c r="I24" s="81"/>
      <c r="J24" s="81"/>
      <c r="K24" s="81"/>
      <c r="L24" s="81"/>
    </row>
    <row r="25" spans="5:12" ht="14.25">
      <c r="E25" s="209"/>
      <c r="G25" s="78"/>
      <c r="H25" s="82">
        <f>'Lönekostnad och årsarbetskraft'!C41</f>
        <v>0</v>
      </c>
      <c r="I25" s="78"/>
      <c r="J25" s="78"/>
      <c r="K25" s="78"/>
      <c r="L25" s="78"/>
    </row>
    <row r="26" spans="5:12" ht="14.25">
      <c r="E26" s="209"/>
      <c r="G26" s="78"/>
      <c r="H26" s="78"/>
      <c r="I26" s="78"/>
      <c r="J26" s="78"/>
      <c r="K26" s="78"/>
      <c r="L26" s="78"/>
    </row>
    <row r="29" spans="7:12" ht="15">
      <c r="G29" s="78"/>
      <c r="H29" s="83" t="s">
        <v>105</v>
      </c>
      <c r="I29" s="78"/>
      <c r="J29" s="78"/>
      <c r="K29" s="78"/>
      <c r="L29" s="78"/>
    </row>
    <row r="30" spans="5:12" ht="13.5" customHeight="1">
      <c r="E30" s="209" t="s">
        <v>74</v>
      </c>
      <c r="G30" s="78"/>
      <c r="H30" s="84" t="e">
        <f>KostGemSpec</f>
        <v>#DIV/0!</v>
      </c>
      <c r="I30" s="83"/>
      <c r="J30" s="83"/>
      <c r="K30" s="83"/>
      <c r="L30" s="83"/>
    </row>
    <row r="31" spans="5:12" ht="18.75" customHeight="1">
      <c r="E31" s="209"/>
      <c r="G31" s="78"/>
      <c r="H31" s="83" t="s">
        <v>106</v>
      </c>
      <c r="I31" s="85"/>
      <c r="J31" s="85"/>
      <c r="K31" s="85"/>
      <c r="L31" s="85"/>
    </row>
    <row r="32" spans="5:12" ht="15" customHeight="1">
      <c r="E32" s="209"/>
      <c r="G32" s="78"/>
      <c r="H32" s="84" t="e">
        <f>'Gemensamma kostnader'!C67</f>
        <v>#DIV/0!</v>
      </c>
      <c r="I32" s="83"/>
      <c r="J32" s="83"/>
      <c r="K32" s="83"/>
      <c r="L32" s="83"/>
    </row>
    <row r="33" spans="5:12" ht="14.25" customHeight="1">
      <c r="E33" s="209"/>
      <c r="G33" s="78"/>
      <c r="H33" s="81"/>
      <c r="I33" s="81"/>
      <c r="J33" s="81"/>
      <c r="K33" s="81"/>
      <c r="L33" s="81"/>
    </row>
    <row r="34" ht="14.25">
      <c r="E34" s="209"/>
    </row>
    <row r="36" spans="6:13" ht="14.25">
      <c r="F36" s="15"/>
      <c r="G36" s="15"/>
      <c r="H36" s="15"/>
      <c r="I36" s="15"/>
      <c r="J36" s="15"/>
      <c r="K36" s="15"/>
      <c r="L36" s="15"/>
      <c r="M36" s="15"/>
    </row>
    <row r="37" spans="5:12" ht="15">
      <c r="E37" s="209" t="s">
        <v>75</v>
      </c>
      <c r="G37" s="78"/>
      <c r="H37" s="86" t="s">
        <v>107</v>
      </c>
      <c r="I37" s="81"/>
      <c r="J37" s="81"/>
      <c r="K37" s="81"/>
      <c r="L37" s="81"/>
    </row>
    <row r="38" spans="5:12" ht="15">
      <c r="E38" s="209"/>
      <c r="G38" s="78"/>
      <c r="H38" s="80" t="e">
        <f>Resultat!E10</f>
        <v>#DIV/0!</v>
      </c>
      <c r="I38" s="86"/>
      <c r="J38" s="81"/>
      <c r="K38" s="81"/>
      <c r="L38" s="81"/>
    </row>
    <row r="39" spans="5:12" ht="15">
      <c r="E39" s="209"/>
      <c r="G39" s="78"/>
      <c r="H39" s="86" t="s">
        <v>6</v>
      </c>
      <c r="I39" s="81"/>
      <c r="J39" s="81"/>
      <c r="K39" s="81"/>
      <c r="L39" s="81"/>
    </row>
    <row r="40" spans="5:12" ht="15">
      <c r="E40" s="209"/>
      <c r="G40" s="78"/>
      <c r="H40" s="80" t="e">
        <f>ReHdlKost</f>
        <v>#DIV/0!</v>
      </c>
      <c r="I40" s="86"/>
      <c r="J40" s="81"/>
      <c r="K40" s="81"/>
      <c r="L40" s="81"/>
    </row>
    <row r="41" spans="5:12" ht="14.25">
      <c r="E41" s="209"/>
      <c r="G41" s="78"/>
      <c r="H41" s="81"/>
      <c r="I41" s="81"/>
      <c r="J41" s="81"/>
      <c r="K41" s="81"/>
      <c r="L41" s="81"/>
    </row>
    <row r="42" ht="14.25">
      <c r="E42" s="209"/>
    </row>
    <row r="43" ht="14.25">
      <c r="E43" s="209"/>
    </row>
    <row r="44" ht="14.25">
      <c r="E44" s="209"/>
    </row>
  </sheetData>
  <sheetProtection sheet="1" formatColumns="0" formatRows="0"/>
  <mergeCells count="7">
    <mergeCell ref="I1:L3"/>
    <mergeCell ref="B4:D4"/>
    <mergeCell ref="E15:E19"/>
    <mergeCell ref="E22:E26"/>
    <mergeCell ref="E30:E34"/>
    <mergeCell ref="E37:E44"/>
    <mergeCell ref="E8:E13"/>
  </mergeCells>
  <conditionalFormatting sqref="H16 H23 H25 H30 H32 H38 H40">
    <cfRule type="cellIs" priority="1" dxfId="2" operator="greaterThan" stopIfTrue="1">
      <formula>0</formula>
    </cfRule>
  </conditionalFormatting>
  <printOptions/>
  <pageMargins left="0.2362204724409449" right="0.2362204724409449" top="0.7480314960629921" bottom="0.7480314960629921" header="0.31496062992125984" footer="0.31496062992125984"/>
  <pageSetup cellComments="atEnd" fitToHeight="1" fitToWidth="1" horizontalDpi="600" verticalDpi="600" orientation="landscape" paperSize="9" scale="76" r:id="rId2"/>
  <drawing r:id="rId1"/>
</worksheet>
</file>

<file path=xl/worksheets/sheet4.xml><?xml version="1.0" encoding="utf-8"?>
<worksheet xmlns="http://schemas.openxmlformats.org/spreadsheetml/2006/main" xmlns:r="http://schemas.openxmlformats.org/officeDocument/2006/relationships">
  <dimension ref="A1:V33"/>
  <sheetViews>
    <sheetView showGridLines="0" zoomScale="90" zoomScaleNormal="90" zoomScalePageLayoutView="0" workbookViewId="0" topLeftCell="A1">
      <selection activeCell="A1" sqref="A1"/>
    </sheetView>
  </sheetViews>
  <sheetFormatPr defaultColWidth="9.140625" defaultRowHeight="12.75"/>
  <cols>
    <col min="1" max="1" width="4.00390625" style="33" bestFit="1" customWidth="1"/>
    <col min="2" max="2" width="45.421875" style="33" customWidth="1"/>
    <col min="3" max="3" width="8.421875" style="39" customWidth="1"/>
    <col min="4" max="4" width="14.57421875" style="32" customWidth="1"/>
    <col min="5" max="5" width="11.7109375" style="33" customWidth="1"/>
    <col min="6" max="6" width="14.57421875" style="33" customWidth="1"/>
    <col min="7" max="7" width="45.8515625" style="33" customWidth="1"/>
    <col min="8" max="13" width="9.140625" style="33" customWidth="1"/>
    <col min="14" max="15" width="55.421875" style="67" customWidth="1"/>
    <col min="16" max="20" width="30.00390625" style="67" customWidth="1"/>
    <col min="21" max="22" width="9.140625" style="67" customWidth="1"/>
    <col min="23" max="16384" width="9.140625" style="33" customWidth="1"/>
  </cols>
  <sheetData>
    <row r="1" spans="2:7" ht="15">
      <c r="B1" s="30" t="str">
        <f>DocTitel</f>
        <v>, , 2015</v>
      </c>
      <c r="C1" s="31"/>
      <c r="G1" s="34" t="s">
        <v>41</v>
      </c>
    </row>
    <row r="2" spans="1:7" ht="20.25">
      <c r="A2" s="20"/>
      <c r="B2" s="30"/>
      <c r="C2" s="31"/>
      <c r="G2" s="34"/>
    </row>
    <row r="3" spans="2:3" ht="18">
      <c r="B3" s="192" t="s">
        <v>141</v>
      </c>
      <c r="C3" s="31"/>
    </row>
    <row r="4" spans="2:3" ht="15">
      <c r="B4" s="30"/>
      <c r="C4" s="31"/>
    </row>
    <row r="5" spans="2:3" ht="15.75">
      <c r="B5" s="16" t="s">
        <v>80</v>
      </c>
      <c r="C5" s="35"/>
    </row>
    <row r="6" spans="2:22" ht="15.75" customHeight="1">
      <c r="B6" s="216" t="s">
        <v>137</v>
      </c>
      <c r="C6" s="216"/>
      <c r="D6" s="216"/>
      <c r="N6" s="33"/>
      <c r="O6" s="33"/>
      <c r="P6" s="33"/>
      <c r="Q6" s="33"/>
      <c r="R6" s="33"/>
      <c r="S6" s="33"/>
      <c r="T6" s="33"/>
      <c r="U6" s="33"/>
      <c r="V6" s="33"/>
    </row>
    <row r="7" spans="2:22" ht="15.75" customHeight="1">
      <c r="B7" s="216"/>
      <c r="C7" s="216"/>
      <c r="D7" s="216"/>
      <c r="N7" s="33"/>
      <c r="O7" s="33"/>
      <c r="P7" s="33"/>
      <c r="Q7" s="33"/>
      <c r="R7" s="33"/>
      <c r="S7" s="33"/>
      <c r="T7" s="33"/>
      <c r="U7" s="33"/>
      <c r="V7" s="33"/>
    </row>
    <row r="8" spans="2:22" ht="15.75">
      <c r="B8" s="36"/>
      <c r="C8" s="37"/>
      <c r="N8" s="33"/>
      <c r="O8" s="33"/>
      <c r="P8" s="33"/>
      <c r="Q8" s="33"/>
      <c r="R8" s="33"/>
      <c r="S8" s="33"/>
      <c r="T8" s="33"/>
      <c r="U8" s="33"/>
      <c r="V8" s="33"/>
    </row>
    <row r="9" spans="2:22" ht="15">
      <c r="B9" s="217" t="s">
        <v>118</v>
      </c>
      <c r="C9" s="218"/>
      <c r="D9" s="219"/>
      <c r="L9" s="173"/>
      <c r="N9" s="33"/>
      <c r="O9" s="33"/>
      <c r="P9" s="33"/>
      <c r="Q9" s="33"/>
      <c r="R9" s="33"/>
      <c r="S9" s="33"/>
      <c r="T9" s="33"/>
      <c r="U9" s="33"/>
      <c r="V9" s="33"/>
    </row>
    <row r="10" spans="2:22" ht="41.25" customHeight="1">
      <c r="B10" s="142" t="s">
        <v>130</v>
      </c>
      <c r="C10" s="143"/>
      <c r="D10" s="186"/>
      <c r="L10" s="173"/>
      <c r="N10" s="33"/>
      <c r="O10" s="33"/>
      <c r="P10" s="33"/>
      <c r="Q10" s="33"/>
      <c r="R10" s="33"/>
      <c r="S10" s="33"/>
      <c r="T10" s="33"/>
      <c r="U10" s="33"/>
      <c r="V10" s="33"/>
    </row>
    <row r="11" spans="1:22" ht="24" customHeight="1">
      <c r="A11" s="43"/>
      <c r="B11" s="40"/>
      <c r="C11" s="41"/>
      <c r="D11" s="42"/>
      <c r="E11" s="43"/>
      <c r="F11" s="43"/>
      <c r="G11" s="43"/>
      <c r="H11" s="43"/>
      <c r="L11" s="173"/>
      <c r="N11" s="33"/>
      <c r="O11" s="33"/>
      <c r="P11" s="33"/>
      <c r="Q11" s="33"/>
      <c r="R11" s="33"/>
      <c r="S11" s="33"/>
      <c r="T11" s="33"/>
      <c r="U11" s="33"/>
      <c r="V11" s="33"/>
    </row>
    <row r="12" spans="2:22" ht="15">
      <c r="B12" s="217" t="s">
        <v>81</v>
      </c>
      <c r="C12" s="218"/>
      <c r="D12" s="219"/>
      <c r="L12" s="173"/>
      <c r="N12" s="33"/>
      <c r="O12" s="33"/>
      <c r="P12" s="33"/>
      <c r="Q12" s="33"/>
      <c r="R12" s="33"/>
      <c r="S12" s="33"/>
      <c r="T12" s="33"/>
      <c r="U12" s="33"/>
      <c r="V12" s="33"/>
    </row>
    <row r="13" spans="2:22" ht="42.75" customHeight="1">
      <c r="B13" s="213" t="s">
        <v>131</v>
      </c>
      <c r="C13" s="214"/>
      <c r="D13" s="215"/>
      <c r="G13" s="38"/>
      <c r="L13" s="173"/>
      <c r="N13" s="33"/>
      <c r="O13" s="33"/>
      <c r="P13" s="33"/>
      <c r="Q13" s="33"/>
      <c r="R13" s="33"/>
      <c r="S13" s="33"/>
      <c r="T13" s="33"/>
      <c r="U13" s="33"/>
      <c r="V13" s="33"/>
    </row>
    <row r="14" spans="2:22" ht="12.75">
      <c r="B14" s="8" t="s">
        <v>0</v>
      </c>
      <c r="C14" s="9"/>
      <c r="D14" s="5"/>
      <c r="N14" s="33"/>
      <c r="O14" s="33"/>
      <c r="P14" s="33"/>
      <c r="Q14" s="33"/>
      <c r="R14" s="33"/>
      <c r="S14" s="33"/>
      <c r="T14" s="33"/>
      <c r="U14" s="33"/>
      <c r="V14" s="33"/>
    </row>
    <row r="15" spans="2:5" ht="12.75">
      <c r="B15" s="8" t="s">
        <v>1</v>
      </c>
      <c r="C15" s="9"/>
      <c r="D15" s="5"/>
      <c r="E15" s="38"/>
    </row>
    <row r="16" spans="2:4" ht="12.75">
      <c r="B16" s="8" t="s">
        <v>123</v>
      </c>
      <c r="C16" s="9"/>
      <c r="D16" s="5"/>
    </row>
    <row r="17" spans="2:4" ht="12.75">
      <c r="B17" s="144" t="s">
        <v>82</v>
      </c>
      <c r="C17" s="145"/>
      <c r="D17" s="146">
        <f>SUM(D14:D16)</f>
        <v>0</v>
      </c>
    </row>
    <row r="18" spans="1:22" s="43" customFormat="1" ht="20.25" customHeight="1">
      <c r="A18" s="33"/>
      <c r="B18" s="44"/>
      <c r="C18" s="44"/>
      <c r="D18" s="45"/>
      <c r="E18" s="33"/>
      <c r="F18" s="187" t="s">
        <v>132</v>
      </c>
      <c r="G18" s="33"/>
      <c r="H18" s="33"/>
      <c r="I18" s="33"/>
      <c r="J18" s="33"/>
      <c r="K18" s="33"/>
      <c r="L18" s="33"/>
      <c r="N18" s="68"/>
      <c r="O18" s="33"/>
      <c r="P18" s="68"/>
      <c r="Q18" s="68"/>
      <c r="R18" s="68"/>
      <c r="S18" s="68"/>
      <c r="T18" s="68"/>
      <c r="U18" s="68"/>
      <c r="V18" s="68"/>
    </row>
    <row r="19" spans="2:15" ht="12.75">
      <c r="B19" s="147" t="s">
        <v>83</v>
      </c>
      <c r="C19" s="148"/>
      <c r="D19" s="149">
        <f>TidTillgManOther-TidPersManOther</f>
        <v>0</v>
      </c>
      <c r="O19" s="24"/>
    </row>
    <row r="20" spans="2:15" ht="18" customHeight="1">
      <c r="B20" s="150" t="s">
        <v>133</v>
      </c>
      <c r="C20" s="151"/>
      <c r="D20" s="152"/>
      <c r="M20" s="43"/>
      <c r="O20" s="62"/>
    </row>
    <row r="21" spans="3:15" ht="12.75">
      <c r="C21" s="33"/>
      <c r="D21" s="33"/>
      <c r="O21" s="15"/>
    </row>
    <row r="22" spans="2:15" ht="12.75">
      <c r="B22" s="46"/>
      <c r="C22" s="47"/>
      <c r="D22" s="33"/>
      <c r="M22" s="43"/>
      <c r="O22" s="15"/>
    </row>
    <row r="23" spans="1:15" ht="15">
      <c r="A23" s="15"/>
      <c r="B23" s="153" t="s">
        <v>78</v>
      </c>
      <c r="C23" s="154"/>
      <c r="D23" s="155"/>
      <c r="F23" s="48"/>
      <c r="G23" s="15"/>
      <c r="O23" s="61"/>
    </row>
    <row r="24" spans="1:15" ht="71.25" customHeight="1">
      <c r="A24" s="15"/>
      <c r="B24" s="220" t="s">
        <v>134</v>
      </c>
      <c r="C24" s="221"/>
      <c r="D24" s="222"/>
      <c r="F24" s="48"/>
      <c r="G24" s="15"/>
      <c r="M24" s="43"/>
      <c r="O24" s="63"/>
    </row>
    <row r="25" spans="1:15" ht="14.25">
      <c r="A25" s="15"/>
      <c r="B25" s="223" t="s">
        <v>87</v>
      </c>
      <c r="C25" s="224"/>
      <c r="D25" s="225"/>
      <c r="F25" s="48"/>
      <c r="G25" s="15"/>
      <c r="O25" s="63"/>
    </row>
    <row r="26" spans="1:15" ht="25.5">
      <c r="A26" s="15"/>
      <c r="B26" s="142" t="s">
        <v>85</v>
      </c>
      <c r="C26" s="143"/>
      <c r="D26" s="185"/>
      <c r="F26" s="48"/>
      <c r="G26" s="15"/>
      <c r="M26" s="43"/>
      <c r="O26" s="63"/>
    </row>
    <row r="27" spans="3:7" ht="12.75">
      <c r="C27" s="33"/>
      <c r="D27" s="33"/>
      <c r="F27" s="48"/>
      <c r="G27" s="15"/>
    </row>
    <row r="28" spans="1:15" ht="28.5" customHeight="1">
      <c r="A28" s="15"/>
      <c r="B28" s="223" t="s">
        <v>135</v>
      </c>
      <c r="C28" s="224"/>
      <c r="D28" s="225"/>
      <c r="E28" s="38"/>
      <c r="F28" s="48"/>
      <c r="G28" s="15"/>
      <c r="M28" s="43"/>
      <c r="O28" s="63"/>
    </row>
    <row r="29" spans="1:7" ht="38.25">
      <c r="A29" s="15"/>
      <c r="B29" s="142" t="s">
        <v>86</v>
      </c>
      <c r="C29" s="143"/>
      <c r="D29" s="186"/>
      <c r="E29" s="70">
        <f>IF(AND(ValHandlTid=1,D29&lt;&gt;""),"Fyll i denna endast om du har valt alternativ 2","")</f>
      </c>
      <c r="F29" s="48"/>
      <c r="G29" s="15"/>
    </row>
    <row r="30" spans="8:22" s="15" customFormat="1" ht="13.5" thickBot="1">
      <c r="H30" s="33"/>
      <c r="M30" s="33"/>
      <c r="N30" s="69"/>
      <c r="O30" s="69"/>
      <c r="P30" s="69"/>
      <c r="Q30" s="69"/>
      <c r="R30" s="69"/>
      <c r="S30" s="69"/>
      <c r="T30" s="69"/>
      <c r="U30" s="69"/>
      <c r="V30" s="69"/>
    </row>
    <row r="31" spans="1:22" s="15" customFormat="1" ht="42" customHeight="1">
      <c r="A31" s="33"/>
      <c r="B31" s="210" t="s">
        <v>109</v>
      </c>
      <c r="C31" s="211"/>
      <c r="D31" s="212"/>
      <c r="E31" s="33"/>
      <c r="F31" s="33"/>
      <c r="G31" s="33"/>
      <c r="H31" s="33"/>
      <c r="I31" s="33"/>
      <c r="J31" s="33"/>
      <c r="K31" s="33"/>
      <c r="L31" s="33"/>
      <c r="N31" s="69"/>
      <c r="O31" s="69"/>
      <c r="P31" s="69"/>
      <c r="Q31" s="69"/>
      <c r="R31" s="69"/>
      <c r="S31" s="69"/>
      <c r="T31" s="69"/>
      <c r="U31" s="69"/>
      <c r="V31" s="69"/>
    </row>
    <row r="32" spans="1:22" s="15" customFormat="1" ht="12.75">
      <c r="A32" s="33"/>
      <c r="B32" s="87" t="s">
        <v>136</v>
      </c>
      <c r="C32" s="88"/>
      <c r="D32" s="89">
        <f>IF(ValHandlTid=1,D26*TidProdManOther,D29)</f>
        <v>0</v>
      </c>
      <c r="E32" s="33"/>
      <c r="F32" s="33"/>
      <c r="G32" s="33"/>
      <c r="H32" s="33"/>
      <c r="I32" s="33"/>
      <c r="J32" s="33"/>
      <c r="K32" s="33"/>
      <c r="L32" s="33"/>
      <c r="N32" s="69"/>
      <c r="O32" s="69"/>
      <c r="P32" s="69"/>
      <c r="Q32" s="69"/>
      <c r="R32" s="69"/>
      <c r="S32" s="69"/>
      <c r="T32" s="69"/>
      <c r="U32" s="69"/>
      <c r="V32" s="69"/>
    </row>
    <row r="33" spans="1:22" s="15" customFormat="1" ht="13.5" thickBot="1">
      <c r="A33" s="33"/>
      <c r="B33" s="90"/>
      <c r="C33" s="91"/>
      <c r="D33" s="92"/>
      <c r="E33" s="38"/>
      <c r="F33" s="33"/>
      <c r="G33" s="33"/>
      <c r="H33" s="33"/>
      <c r="I33" s="33"/>
      <c r="J33" s="33"/>
      <c r="K33" s="33"/>
      <c r="L33" s="33"/>
      <c r="M33" s="33"/>
      <c r="N33" s="69"/>
      <c r="O33" s="69"/>
      <c r="P33" s="69"/>
      <c r="Q33" s="69"/>
      <c r="R33" s="69"/>
      <c r="S33" s="69"/>
      <c r="T33" s="69"/>
      <c r="U33" s="69"/>
      <c r="V33" s="69"/>
    </row>
    <row r="38" ht="30.75" customHeight="1"/>
  </sheetData>
  <sheetProtection sheet="1" formatColumns="0" formatRows="0"/>
  <mergeCells count="8">
    <mergeCell ref="B31:D31"/>
    <mergeCell ref="B13:D13"/>
    <mergeCell ref="B6:D7"/>
    <mergeCell ref="B12:D12"/>
    <mergeCell ref="B24:D24"/>
    <mergeCell ref="B28:D28"/>
    <mergeCell ref="B25:D25"/>
    <mergeCell ref="B9:D9"/>
  </mergeCells>
  <conditionalFormatting sqref="D29">
    <cfRule type="expression" priority="2" dxfId="0">
      <formula>IF(ValHandlTid=1,TRUE,FALSE)</formula>
    </cfRule>
  </conditionalFormatting>
  <conditionalFormatting sqref="D26">
    <cfRule type="expression" priority="1" dxfId="0">
      <formula>IF(ValHandlTid=2,TRUE,FALSE)</formula>
    </cfRule>
  </conditionalFormatting>
  <hyperlinks>
    <hyperlink ref="G1" location="Översikt!A1" display="Åter till översikten"/>
  </hyperlinks>
  <printOptions/>
  <pageMargins left="0.2362204724409449" right="0.2362204724409449" top="0.7480314960629921" bottom="0.7480314960629921" header="0.31496062992125984" footer="0.31496062992125984"/>
  <pageSetup horizontalDpi="600" verticalDpi="600" orientation="portrait" paperSize="9" r:id="rId3"/>
  <drawing r:id="rId2"/>
  <legacyDrawing r:id="rId1"/>
</worksheet>
</file>

<file path=xl/worksheets/sheet5.xml><?xml version="1.0" encoding="utf-8"?>
<worksheet xmlns="http://schemas.openxmlformats.org/spreadsheetml/2006/main" xmlns:r="http://schemas.openxmlformats.org/officeDocument/2006/relationships">
  <dimension ref="B1:I53"/>
  <sheetViews>
    <sheetView showGridLines="0" zoomScale="90" zoomScaleNormal="90" zoomScalePageLayoutView="0" workbookViewId="0" topLeftCell="A1">
      <selection activeCell="B3" sqref="B3"/>
    </sheetView>
  </sheetViews>
  <sheetFormatPr defaultColWidth="9.140625" defaultRowHeight="12.75"/>
  <cols>
    <col min="1" max="1" width="4.00390625" style="33" bestFit="1" customWidth="1"/>
    <col min="2" max="2" width="43.57421875" style="33" customWidth="1"/>
    <col min="3" max="3" width="22.140625" style="49" customWidth="1"/>
    <col min="4" max="4" width="19.421875" style="49" customWidth="1"/>
    <col min="5" max="5" width="19.57421875" style="49" customWidth="1"/>
    <col min="6" max="6" width="15.00390625" style="32" bestFit="1" customWidth="1"/>
    <col min="7" max="7" width="20.140625" style="50" bestFit="1" customWidth="1"/>
    <col min="8" max="8" width="25.421875" style="50" customWidth="1"/>
    <col min="9" max="9" width="15.8515625" style="33" customWidth="1"/>
    <col min="10" max="10" width="13.57421875" style="33" customWidth="1"/>
    <col min="11" max="11" width="12.28125" style="33" customWidth="1"/>
    <col min="12" max="12" width="11.140625" style="33" customWidth="1"/>
    <col min="13" max="13" width="11.421875" style="33" bestFit="1" customWidth="1"/>
    <col min="14" max="16384" width="9.140625" style="33" customWidth="1"/>
  </cols>
  <sheetData>
    <row r="1" spans="2:8" ht="15">
      <c r="B1" s="30" t="str">
        <f>DocTitel</f>
        <v>, , 2015</v>
      </c>
      <c r="E1" s="34" t="s">
        <v>41</v>
      </c>
      <c r="H1" s="23"/>
    </row>
    <row r="2" spans="7:9" ht="12.75">
      <c r="G2" s="32"/>
      <c r="I2" s="50"/>
    </row>
    <row r="3" spans="2:7" ht="18">
      <c r="B3" s="192" t="s">
        <v>142</v>
      </c>
      <c r="C3" s="33"/>
      <c r="D3" s="33"/>
      <c r="E3" s="50"/>
      <c r="G3" s="51"/>
    </row>
    <row r="4" spans="2:7" ht="20.25">
      <c r="B4" s="20"/>
      <c r="C4" s="33"/>
      <c r="D4" s="33"/>
      <c r="E4" s="50"/>
      <c r="G4" s="51"/>
    </row>
    <row r="5" spans="2:7" ht="12.75" customHeight="1">
      <c r="B5" s="216" t="s">
        <v>89</v>
      </c>
      <c r="C5" s="216"/>
      <c r="D5" s="71"/>
      <c r="E5" s="50"/>
      <c r="G5" s="51"/>
    </row>
    <row r="6" spans="2:7" ht="23.25" customHeight="1">
      <c r="B6" s="216"/>
      <c r="C6" s="216"/>
      <c r="D6" s="71"/>
      <c r="E6" s="50"/>
      <c r="G6" s="51"/>
    </row>
    <row r="7" spans="2:8" ht="12.75">
      <c r="B7" s="197" t="s">
        <v>88</v>
      </c>
      <c r="C7" s="196"/>
      <c r="D7" s="67"/>
      <c r="E7" s="67"/>
      <c r="G7" s="67"/>
      <c r="H7" s="67"/>
    </row>
    <row r="8" spans="2:8" ht="76.5">
      <c r="B8" s="194" t="s">
        <v>124</v>
      </c>
      <c r="C8" s="195" t="s">
        <v>138</v>
      </c>
      <c r="D8" s="67"/>
      <c r="E8" s="67"/>
      <c r="G8" s="67"/>
      <c r="H8" s="67"/>
    </row>
    <row r="9" spans="2:8" ht="12.75">
      <c r="B9" s="54"/>
      <c r="C9" s="6"/>
      <c r="D9" s="33"/>
      <c r="E9" s="33"/>
      <c r="F9" s="33"/>
      <c r="G9" s="33"/>
      <c r="H9" s="33"/>
    </row>
    <row r="10" spans="2:8" ht="12.75">
      <c r="B10" s="55"/>
      <c r="C10" s="6"/>
      <c r="D10" s="33"/>
      <c r="E10" s="33"/>
      <c r="F10" s="33"/>
      <c r="G10" s="33"/>
      <c r="H10" s="33"/>
    </row>
    <row r="11" spans="2:8" ht="12.75">
      <c r="B11" s="55"/>
      <c r="C11" s="6"/>
      <c r="D11" s="33"/>
      <c r="E11" s="33"/>
      <c r="F11" s="33"/>
      <c r="G11" s="33"/>
      <c r="H11" s="33"/>
    </row>
    <row r="12" spans="2:8" ht="12.75">
      <c r="B12" s="55"/>
      <c r="C12" s="6"/>
      <c r="D12" s="33"/>
      <c r="E12" s="33"/>
      <c r="F12" s="33"/>
      <c r="G12" s="33"/>
      <c r="H12" s="33"/>
    </row>
    <row r="13" spans="2:8" ht="12.75">
      <c r="B13" s="55"/>
      <c r="C13" s="6"/>
      <c r="D13" s="33"/>
      <c r="E13" s="33"/>
      <c r="F13" s="33"/>
      <c r="G13" s="33"/>
      <c r="H13" s="33"/>
    </row>
    <row r="14" spans="2:8" ht="12.75">
      <c r="B14" s="55"/>
      <c r="C14" s="6"/>
      <c r="D14" s="33"/>
      <c r="E14" s="33"/>
      <c r="F14" s="33"/>
      <c r="G14" s="33"/>
      <c r="H14" s="33"/>
    </row>
    <row r="15" spans="2:8" ht="12.75">
      <c r="B15" s="55"/>
      <c r="C15" s="6"/>
      <c r="D15" s="33"/>
      <c r="E15" s="33"/>
      <c r="F15" s="33"/>
      <c r="G15" s="33"/>
      <c r="H15" s="33"/>
    </row>
    <row r="16" spans="2:8" ht="12.75">
      <c r="B16" s="55"/>
      <c r="C16" s="6"/>
      <c r="D16" s="33"/>
      <c r="E16" s="33"/>
      <c r="F16" s="33"/>
      <c r="G16" s="33"/>
      <c r="H16" s="33"/>
    </row>
    <row r="17" spans="2:8" ht="12.75">
      <c r="B17" s="55"/>
      <c r="C17" s="6"/>
      <c r="D17" s="33"/>
      <c r="E17" s="33"/>
      <c r="F17" s="33"/>
      <c r="G17" s="33"/>
      <c r="H17" s="33"/>
    </row>
    <row r="18" spans="2:8" ht="12.75">
      <c r="B18" s="55"/>
      <c r="C18" s="6"/>
      <c r="D18" s="33"/>
      <c r="E18" s="33"/>
      <c r="F18" s="33"/>
      <c r="G18" s="33"/>
      <c r="H18" s="33"/>
    </row>
    <row r="19" spans="2:8" ht="12.75">
      <c r="B19" s="55"/>
      <c r="C19" s="6"/>
      <c r="D19" s="33"/>
      <c r="E19" s="33"/>
      <c r="F19" s="33"/>
      <c r="G19" s="33"/>
      <c r="H19" s="33"/>
    </row>
    <row r="20" spans="2:8" ht="12.75">
      <c r="B20" s="55"/>
      <c r="C20" s="6"/>
      <c r="D20" s="33"/>
      <c r="E20" s="33"/>
      <c r="F20" s="33"/>
      <c r="G20" s="33"/>
      <c r="H20" s="33"/>
    </row>
    <row r="21" spans="2:8" ht="12.75">
      <c r="B21" s="55"/>
      <c r="C21" s="6"/>
      <c r="D21" s="33"/>
      <c r="E21" s="33"/>
      <c r="F21" s="33"/>
      <c r="G21" s="33"/>
      <c r="H21" s="33"/>
    </row>
    <row r="22" spans="2:8" ht="12.75">
      <c r="B22" s="55"/>
      <c r="C22" s="6"/>
      <c r="D22" s="33"/>
      <c r="E22" s="33"/>
      <c r="F22" s="33"/>
      <c r="G22" s="33"/>
      <c r="H22" s="33"/>
    </row>
    <row r="23" spans="2:8" ht="12.75">
      <c r="B23" s="55"/>
      <c r="C23" s="6"/>
      <c r="D23" s="33"/>
      <c r="E23" s="33"/>
      <c r="F23" s="33"/>
      <c r="G23" s="33"/>
      <c r="H23" s="33"/>
    </row>
    <row r="24" spans="2:8" ht="12.75">
      <c r="B24" s="55"/>
      <c r="C24" s="6"/>
      <c r="D24" s="33"/>
      <c r="E24" s="33"/>
      <c r="F24" s="33"/>
      <c r="G24" s="33"/>
      <c r="H24" s="33"/>
    </row>
    <row r="25" spans="2:8" ht="12.75">
      <c r="B25" s="55"/>
      <c r="C25" s="6"/>
      <c r="D25" s="33"/>
      <c r="E25" s="33"/>
      <c r="F25" s="33"/>
      <c r="G25" s="33"/>
      <c r="H25" s="33"/>
    </row>
    <row r="26" spans="2:8" ht="12.75">
      <c r="B26" s="55"/>
      <c r="C26" s="6"/>
      <c r="D26" s="33"/>
      <c r="E26" s="33"/>
      <c r="F26" s="33"/>
      <c r="G26" s="33"/>
      <c r="H26" s="33"/>
    </row>
    <row r="27" spans="2:8" ht="12.75">
      <c r="B27" s="55"/>
      <c r="C27" s="6"/>
      <c r="D27" s="33"/>
      <c r="E27" s="33"/>
      <c r="F27" s="33"/>
      <c r="G27" s="33"/>
      <c r="H27" s="33"/>
    </row>
    <row r="28" spans="2:8" ht="12.75">
      <c r="B28" s="56"/>
      <c r="C28" s="6"/>
      <c r="D28" s="33"/>
      <c r="E28" s="33"/>
      <c r="F28" s="33"/>
      <c r="G28" s="33"/>
      <c r="H28" s="33"/>
    </row>
    <row r="29" spans="2:8" ht="12.75">
      <c r="B29" s="55"/>
      <c r="C29" s="6"/>
      <c r="D29" s="33"/>
      <c r="E29" s="33"/>
      <c r="F29" s="33"/>
      <c r="G29" s="33"/>
      <c r="H29" s="33"/>
    </row>
    <row r="30" spans="2:8" ht="12.75">
      <c r="B30" s="55"/>
      <c r="C30" s="6"/>
      <c r="D30" s="33"/>
      <c r="E30" s="33"/>
      <c r="F30" s="33"/>
      <c r="G30" s="33"/>
      <c r="H30" s="33"/>
    </row>
    <row r="31" spans="2:8" ht="12.75">
      <c r="B31" s="55"/>
      <c r="C31" s="6"/>
      <c r="D31" s="33"/>
      <c r="E31" s="33"/>
      <c r="F31" s="33"/>
      <c r="G31" s="33"/>
      <c r="H31" s="33"/>
    </row>
    <row r="32" spans="2:8" ht="12.75">
      <c r="B32" s="56"/>
      <c r="C32" s="6"/>
      <c r="D32" s="33"/>
      <c r="E32" s="33"/>
      <c r="F32" s="33"/>
      <c r="G32" s="33"/>
      <c r="H32" s="33"/>
    </row>
    <row r="33" spans="2:8" ht="12.75">
      <c r="B33" s="55"/>
      <c r="C33" s="6"/>
      <c r="D33" s="33"/>
      <c r="E33" s="33"/>
      <c r="F33" s="33"/>
      <c r="G33" s="33"/>
      <c r="H33" s="33"/>
    </row>
    <row r="34" spans="2:8" ht="12.75">
      <c r="B34" s="56"/>
      <c r="C34" s="6"/>
      <c r="D34" s="33"/>
      <c r="E34" s="33"/>
      <c r="F34" s="33"/>
      <c r="G34" s="33"/>
      <c r="H34" s="33"/>
    </row>
    <row r="35" spans="2:8" ht="12.75">
      <c r="B35" s="55"/>
      <c r="C35" s="6"/>
      <c r="D35" s="33"/>
      <c r="E35" s="33"/>
      <c r="F35" s="33"/>
      <c r="G35" s="33"/>
      <c r="H35" s="33"/>
    </row>
    <row r="36" spans="2:8" ht="12.75">
      <c r="B36" s="56"/>
      <c r="C36" s="6"/>
      <c r="D36" s="33"/>
      <c r="E36" s="33"/>
      <c r="F36" s="33"/>
      <c r="G36" s="33"/>
      <c r="H36" s="33"/>
    </row>
    <row r="37" spans="2:8" ht="12.75">
      <c r="B37" s="55"/>
      <c r="C37" s="6"/>
      <c r="D37" s="33"/>
      <c r="E37" s="33"/>
      <c r="F37" s="33"/>
      <c r="G37" s="33"/>
      <c r="H37" s="33"/>
    </row>
    <row r="38" spans="2:8" ht="12.75">
      <c r="B38" s="56"/>
      <c r="C38" s="6"/>
      <c r="D38" s="33"/>
      <c r="E38" s="33"/>
      <c r="F38" s="33"/>
      <c r="G38" s="33"/>
      <c r="H38" s="33"/>
    </row>
    <row r="39" spans="2:8" ht="12.75">
      <c r="B39" s="144" t="s">
        <v>125</v>
      </c>
      <c r="C39" s="157" t="e">
        <f>AVERAGE(C9:C38)</f>
        <v>#DIV/0!</v>
      </c>
      <c r="D39" s="33"/>
      <c r="E39" s="33"/>
      <c r="F39" s="33"/>
      <c r="G39" s="33"/>
      <c r="H39" s="38"/>
    </row>
    <row r="40" spans="3:8" ht="12.75">
      <c r="C40" s="50"/>
      <c r="D40" s="33"/>
      <c r="E40" s="33"/>
      <c r="F40" s="33"/>
      <c r="G40" s="33"/>
      <c r="H40" s="33"/>
    </row>
    <row r="41" spans="2:8" ht="48.75" customHeight="1">
      <c r="B41" s="156" t="s">
        <v>103</v>
      </c>
      <c r="C41" s="188"/>
      <c r="D41" s="33"/>
      <c r="E41" s="33"/>
      <c r="F41" s="33"/>
      <c r="G41" s="33"/>
      <c r="H41" s="33"/>
    </row>
    <row r="42" spans="3:8" ht="12.75">
      <c r="C42" s="33"/>
      <c r="D42" s="33"/>
      <c r="E42" s="33"/>
      <c r="F42" s="33"/>
      <c r="G42" s="33"/>
      <c r="H42" s="33"/>
    </row>
    <row r="43" spans="3:8" ht="13.5" thickBot="1">
      <c r="C43" s="50"/>
      <c r="D43" s="33"/>
      <c r="E43" s="33"/>
      <c r="F43" s="33"/>
      <c r="G43" s="33"/>
      <c r="H43" s="33"/>
    </row>
    <row r="44" spans="2:8" ht="23.25" customHeight="1">
      <c r="B44" s="93" t="s">
        <v>91</v>
      </c>
      <c r="C44" s="94"/>
      <c r="D44" s="33"/>
      <c r="E44" s="33"/>
      <c r="F44" s="33"/>
      <c r="G44" s="33"/>
      <c r="H44" s="33"/>
    </row>
    <row r="45" spans="2:8" ht="9.75" customHeight="1">
      <c r="B45" s="95"/>
      <c r="C45" s="96"/>
      <c r="D45" s="33"/>
      <c r="E45" s="33"/>
      <c r="F45" s="33"/>
      <c r="G45" s="33"/>
      <c r="H45" s="33"/>
    </row>
    <row r="46" spans="2:8" ht="12.75">
      <c r="B46" s="230" t="s">
        <v>126</v>
      </c>
      <c r="C46" s="226" t="e">
        <f>C39</f>
        <v>#DIV/0!</v>
      </c>
      <c r="D46" s="33"/>
      <c r="E46" s="33"/>
      <c r="F46" s="33"/>
      <c r="G46" s="33"/>
      <c r="H46" s="33"/>
    </row>
    <row r="47" spans="2:8" ht="12.75">
      <c r="B47" s="231"/>
      <c r="C47" s="227"/>
      <c r="D47" s="33"/>
      <c r="E47" s="33"/>
      <c r="F47" s="33"/>
      <c r="G47" s="33"/>
      <c r="H47" s="33"/>
    </row>
    <row r="48" spans="2:8" ht="6" customHeight="1">
      <c r="B48" s="97"/>
      <c r="C48" s="98"/>
      <c r="D48" s="33"/>
      <c r="E48" s="33"/>
      <c r="F48" s="33"/>
      <c r="G48" s="33"/>
      <c r="H48" s="33"/>
    </row>
    <row r="49" spans="2:8" ht="12.75">
      <c r="B49" s="230" t="s">
        <v>92</v>
      </c>
      <c r="C49" s="228">
        <f>C41</f>
        <v>0</v>
      </c>
      <c r="D49" s="33"/>
      <c r="E49" s="33"/>
      <c r="F49" s="33"/>
      <c r="G49" s="33"/>
      <c r="H49" s="33"/>
    </row>
    <row r="50" spans="2:8" ht="12.75">
      <c r="B50" s="231"/>
      <c r="C50" s="229"/>
      <c r="D50" s="33"/>
      <c r="E50" s="33"/>
      <c r="F50" s="33"/>
      <c r="G50" s="33"/>
      <c r="H50" s="33"/>
    </row>
    <row r="51" spans="2:8" ht="13.5" thickBot="1">
      <c r="B51" s="99"/>
      <c r="C51" s="100"/>
      <c r="D51" s="33"/>
      <c r="E51" s="33"/>
      <c r="F51" s="33"/>
      <c r="G51" s="33"/>
      <c r="H51" s="33"/>
    </row>
    <row r="52" spans="4:8" ht="12.75">
      <c r="D52" s="32"/>
      <c r="E52" s="50"/>
      <c r="F52" s="50"/>
      <c r="G52" s="33"/>
      <c r="H52" s="33"/>
    </row>
    <row r="53" spans="4:8" ht="12.75">
      <c r="D53" s="64"/>
      <c r="E53" s="50"/>
      <c r="F53" s="50"/>
      <c r="G53" s="33"/>
      <c r="H53" s="33"/>
    </row>
  </sheetData>
  <sheetProtection sheet="1" formatColumns="0" formatRows="0"/>
  <mergeCells count="5">
    <mergeCell ref="C46:C47"/>
    <mergeCell ref="B5:C6"/>
    <mergeCell ref="C49:C50"/>
    <mergeCell ref="B46:B47"/>
    <mergeCell ref="B49:B50"/>
  </mergeCells>
  <hyperlinks>
    <hyperlink ref="E1" location="Översikt!A1" display="Åter till översikten"/>
  </hyperlinks>
  <printOptions/>
  <pageMargins left="0.2362204724409449" right="0.2362204724409449" top="0.7480314960629921" bottom="0.7480314960629921" header="0.31496062992125984" footer="0.31496062992125984"/>
  <pageSetup cellComments="atEnd" horizontalDpi="600" verticalDpi="600" orientation="portrait" paperSize="9" scale="95" r:id="rId2"/>
  <rowBreaks count="1" manualBreakCount="1">
    <brk id="52" max="3"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M83"/>
  <sheetViews>
    <sheetView showGridLines="0" tabSelected="1" zoomScale="90" zoomScaleNormal="90" zoomScalePageLayoutView="0" workbookViewId="0" topLeftCell="A22">
      <selection activeCell="H40" sqref="H40"/>
    </sheetView>
  </sheetViews>
  <sheetFormatPr defaultColWidth="9.140625" defaultRowHeight="12.75"/>
  <cols>
    <col min="1" max="1" width="4.00390625" style="33" bestFit="1" customWidth="1"/>
    <col min="2" max="2" width="48.28125" style="33" customWidth="1"/>
    <col min="3" max="3" width="17.57421875" style="33" customWidth="1"/>
    <col min="4" max="5" width="13.421875" style="49" customWidth="1"/>
    <col min="6" max="7" width="13.421875" style="50" customWidth="1"/>
    <col min="8" max="8" width="15.00390625" style="33" customWidth="1"/>
    <col min="9" max="16384" width="9.140625" style="33" customWidth="1"/>
  </cols>
  <sheetData>
    <row r="1" spans="1:8" ht="20.25">
      <c r="A1" s="20"/>
      <c r="B1" s="200" t="str">
        <f>DocTitel</f>
        <v>, , 2015</v>
      </c>
      <c r="H1" s="34" t="s">
        <v>41</v>
      </c>
    </row>
    <row r="2" ht="15">
      <c r="B2" s="30"/>
    </row>
    <row r="3" spans="2:9" ht="18">
      <c r="B3" s="198" t="s">
        <v>143</v>
      </c>
      <c r="C3" s="36"/>
      <c r="D3" s="36"/>
      <c r="E3" s="36"/>
      <c r="F3" s="36"/>
      <c r="G3" s="36"/>
      <c r="H3" s="36"/>
      <c r="I3" s="36"/>
    </row>
    <row r="4" spans="2:9" ht="95.25" customHeight="1">
      <c r="B4" s="253" t="s">
        <v>120</v>
      </c>
      <c r="C4" s="253"/>
      <c r="D4" s="253"/>
      <c r="E4" s="253"/>
      <c r="F4" s="253"/>
      <c r="G4" s="253"/>
      <c r="H4" s="36"/>
      <c r="I4" s="36"/>
    </row>
    <row r="5" spans="2:7" s="18" customFormat="1" ht="12.75">
      <c r="B5" s="158" t="s">
        <v>2</v>
      </c>
      <c r="C5" s="159" t="s">
        <v>108</v>
      </c>
      <c r="D5" s="254" t="s">
        <v>4</v>
      </c>
      <c r="E5" s="255"/>
      <c r="F5" s="255"/>
      <c r="G5" s="256"/>
    </row>
    <row r="6" spans="2:7" ht="88.5" customHeight="1">
      <c r="B6" s="58" t="s">
        <v>43</v>
      </c>
      <c r="C6" s="10"/>
      <c r="D6" s="239" t="s">
        <v>76</v>
      </c>
      <c r="E6" s="240"/>
      <c r="F6" s="240"/>
      <c r="G6" s="241"/>
    </row>
    <row r="7" spans="2:7" ht="70.5" customHeight="1">
      <c r="B7" s="13" t="s">
        <v>44</v>
      </c>
      <c r="C7" s="10"/>
      <c r="D7" s="239" t="s">
        <v>77</v>
      </c>
      <c r="E7" s="257"/>
      <c r="F7" s="257"/>
      <c r="G7" s="258"/>
    </row>
    <row r="8" spans="2:7" ht="25.5">
      <c r="B8" s="13" t="s">
        <v>45</v>
      </c>
      <c r="C8" s="10"/>
      <c r="D8" s="239" t="s">
        <v>60</v>
      </c>
      <c r="E8" s="240"/>
      <c r="F8" s="240"/>
      <c r="G8" s="241"/>
    </row>
    <row r="9" spans="2:7" ht="45.75" customHeight="1">
      <c r="B9" s="13" t="s">
        <v>46</v>
      </c>
      <c r="C9" s="10"/>
      <c r="D9" s="239" t="s">
        <v>50</v>
      </c>
      <c r="E9" s="240"/>
      <c r="F9" s="240"/>
      <c r="G9" s="241"/>
    </row>
    <row r="10" spans="2:7" ht="26.25" customHeight="1">
      <c r="B10" s="13" t="s">
        <v>47</v>
      </c>
      <c r="C10" s="10"/>
      <c r="D10" s="239" t="s">
        <v>52</v>
      </c>
      <c r="E10" s="240"/>
      <c r="F10" s="240"/>
      <c r="G10" s="241"/>
    </row>
    <row r="11" spans="2:7" ht="24.75" customHeight="1">
      <c r="B11" s="13" t="s">
        <v>48</v>
      </c>
      <c r="C11" s="10"/>
      <c r="D11" s="239" t="s">
        <v>51</v>
      </c>
      <c r="E11" s="240"/>
      <c r="F11" s="240"/>
      <c r="G11" s="241"/>
    </row>
    <row r="12" spans="2:7" ht="54" customHeight="1">
      <c r="B12" s="13" t="s">
        <v>61</v>
      </c>
      <c r="C12" s="10"/>
      <c r="D12" s="239" t="s">
        <v>69</v>
      </c>
      <c r="E12" s="240"/>
      <c r="F12" s="240"/>
      <c r="G12" s="241"/>
    </row>
    <row r="13" spans="2:7" ht="30.75" customHeight="1">
      <c r="B13" s="13" t="s">
        <v>62</v>
      </c>
      <c r="C13" s="10"/>
      <c r="D13" s="239" t="s">
        <v>53</v>
      </c>
      <c r="E13" s="240"/>
      <c r="F13" s="240"/>
      <c r="G13" s="241"/>
    </row>
    <row r="14" spans="2:7" ht="24.75" customHeight="1">
      <c r="B14" s="13" t="s">
        <v>63</v>
      </c>
      <c r="C14" s="10"/>
      <c r="D14" s="239" t="s">
        <v>54</v>
      </c>
      <c r="E14" s="240"/>
      <c r="F14" s="240"/>
      <c r="G14" s="241"/>
    </row>
    <row r="15" spans="2:7" ht="24.75" customHeight="1">
      <c r="B15" s="13" t="s">
        <v>64</v>
      </c>
      <c r="C15" s="10"/>
      <c r="D15" s="239" t="s">
        <v>55</v>
      </c>
      <c r="E15" s="240"/>
      <c r="F15" s="240"/>
      <c r="G15" s="241"/>
    </row>
    <row r="16" spans="2:7" ht="42" customHeight="1">
      <c r="B16" s="13" t="s">
        <v>65</v>
      </c>
      <c r="C16" s="10"/>
      <c r="D16" s="239" t="s">
        <v>56</v>
      </c>
      <c r="E16" s="240"/>
      <c r="F16" s="240"/>
      <c r="G16" s="241"/>
    </row>
    <row r="17" spans="2:7" ht="18" customHeight="1">
      <c r="B17" s="13" t="s">
        <v>58</v>
      </c>
      <c r="C17" s="10"/>
      <c r="D17" s="239" t="s">
        <v>59</v>
      </c>
      <c r="E17" s="240"/>
      <c r="F17" s="240"/>
      <c r="G17" s="241"/>
    </row>
    <row r="18" spans="2:7" ht="12.75">
      <c r="B18" s="13" t="s">
        <v>49</v>
      </c>
      <c r="C18" s="10"/>
      <c r="D18" s="239" t="s">
        <v>57</v>
      </c>
      <c r="E18" s="240"/>
      <c r="F18" s="240"/>
      <c r="G18" s="241"/>
    </row>
    <row r="19" spans="2:7" ht="12.75">
      <c r="B19" s="13"/>
      <c r="C19" s="10"/>
      <c r="D19" s="242"/>
      <c r="E19" s="251"/>
      <c r="F19" s="251"/>
      <c r="G19" s="252"/>
    </row>
    <row r="20" spans="2:7" ht="12.75">
      <c r="B20" s="58"/>
      <c r="C20" s="10"/>
      <c r="D20" s="242"/>
      <c r="E20" s="243"/>
      <c r="F20" s="243"/>
      <c r="G20" s="244"/>
    </row>
    <row r="21" spans="2:7" ht="12.75">
      <c r="B21" s="58"/>
      <c r="C21" s="10"/>
      <c r="D21" s="242"/>
      <c r="E21" s="243"/>
      <c r="F21" s="243"/>
      <c r="G21" s="244"/>
    </row>
    <row r="22" spans="2:7" ht="12.75">
      <c r="B22" s="58"/>
      <c r="C22" s="10"/>
      <c r="D22" s="242"/>
      <c r="E22" s="243"/>
      <c r="F22" s="243"/>
      <c r="G22" s="244"/>
    </row>
    <row r="23" spans="2:7" ht="12.75">
      <c r="B23" s="11"/>
      <c r="C23" s="10"/>
      <c r="D23" s="242"/>
      <c r="E23" s="243"/>
      <c r="F23" s="243"/>
      <c r="G23" s="244"/>
    </row>
    <row r="24" spans="2:7" ht="12.75">
      <c r="B24" s="11"/>
      <c r="C24" s="10"/>
      <c r="D24" s="242"/>
      <c r="E24" s="243"/>
      <c r="F24" s="243"/>
      <c r="G24" s="244"/>
    </row>
    <row r="25" spans="2:7" ht="12.75">
      <c r="B25" s="11"/>
      <c r="C25" s="10"/>
      <c r="D25" s="242"/>
      <c r="E25" s="243"/>
      <c r="F25" s="243"/>
      <c r="G25" s="244"/>
    </row>
    <row r="26" spans="2:7" ht="12.75">
      <c r="B26" s="58"/>
      <c r="C26" s="10"/>
      <c r="D26" s="242"/>
      <c r="E26" s="243"/>
      <c r="F26" s="243"/>
      <c r="G26" s="244"/>
    </row>
    <row r="27" spans="2:7" ht="12.75">
      <c r="B27" s="53" t="s">
        <v>13</v>
      </c>
      <c r="C27" s="160">
        <f>SUM(C5:C26)</f>
        <v>0</v>
      </c>
      <c r="D27" s="33"/>
      <c r="E27" s="33"/>
      <c r="F27" s="33"/>
      <c r="G27" s="33"/>
    </row>
    <row r="28" spans="4:7" ht="12.75">
      <c r="D28" s="33"/>
      <c r="E28" s="33"/>
      <c r="F28" s="33"/>
      <c r="G28" s="33"/>
    </row>
    <row r="29" spans="4:7" ht="12.75">
      <c r="D29" s="33"/>
      <c r="E29" s="33"/>
      <c r="F29" s="33"/>
      <c r="G29" s="33"/>
    </row>
    <row r="30" spans="2:7" ht="12.75">
      <c r="B30" s="161" t="s">
        <v>17</v>
      </c>
      <c r="C30" s="162">
        <f>C27</f>
        <v>0</v>
      </c>
      <c r="D30" s="245" t="s">
        <v>19</v>
      </c>
      <c r="E30" s="246"/>
      <c r="F30" s="246"/>
      <c r="G30" s="247"/>
    </row>
    <row r="31" spans="2:9" s="175" customFormat="1" ht="30.75" customHeight="1">
      <c r="B31" s="164" t="s">
        <v>146</v>
      </c>
      <c r="C31" s="174"/>
      <c r="D31" s="236" t="s">
        <v>113</v>
      </c>
      <c r="E31" s="259"/>
      <c r="F31" s="259"/>
      <c r="G31" s="260"/>
      <c r="I31" s="75"/>
    </row>
    <row r="32" spans="2:7" ht="19.5" customHeight="1">
      <c r="B32" s="161" t="s">
        <v>110</v>
      </c>
      <c r="C32" s="163" t="e">
        <f>C30/C31</f>
        <v>#DIV/0!</v>
      </c>
      <c r="D32" s="245" t="s">
        <v>111</v>
      </c>
      <c r="E32" s="246"/>
      <c r="F32" s="246"/>
      <c r="G32" s="247"/>
    </row>
    <row r="33" spans="4:13" ht="12.75">
      <c r="D33" s="33"/>
      <c r="E33" s="33"/>
      <c r="F33" s="33"/>
      <c r="G33" s="33"/>
      <c r="I33" s="75"/>
      <c r="J33" s="75"/>
      <c r="K33" s="75"/>
      <c r="L33" s="75"/>
      <c r="M33" s="75"/>
    </row>
    <row r="34" spans="4:13" ht="12.75">
      <c r="D34" s="33"/>
      <c r="E34" s="33"/>
      <c r="F34" s="33"/>
      <c r="G34" s="33"/>
      <c r="I34" s="75"/>
      <c r="J34" s="75"/>
      <c r="K34" s="75"/>
      <c r="L34" s="75"/>
      <c r="M34" s="75"/>
    </row>
    <row r="35" spans="2:13" ht="15.75">
      <c r="B35" s="36" t="s">
        <v>23</v>
      </c>
      <c r="D35" s="33"/>
      <c r="E35" s="33"/>
      <c r="F35" s="33"/>
      <c r="G35" s="33"/>
      <c r="I35" s="75"/>
      <c r="J35" s="75"/>
      <c r="K35" s="75"/>
      <c r="L35" s="75"/>
      <c r="M35" s="75"/>
    </row>
    <row r="36" spans="2:13" ht="63.75" customHeight="1">
      <c r="B36" s="253" t="s">
        <v>71</v>
      </c>
      <c r="C36" s="253" t="s">
        <v>33</v>
      </c>
      <c r="D36" s="253"/>
      <c r="E36" s="253"/>
      <c r="F36" s="253"/>
      <c r="G36" s="253"/>
      <c r="I36" s="75"/>
      <c r="J36" s="75"/>
      <c r="K36" s="75"/>
      <c r="L36" s="75"/>
      <c r="M36" s="75"/>
    </row>
    <row r="37" spans="2:9" ht="24.75" customHeight="1">
      <c r="B37" s="164" t="s">
        <v>23</v>
      </c>
      <c r="C37" s="165" t="s">
        <v>108</v>
      </c>
      <c r="D37" s="33"/>
      <c r="F37" s="33"/>
      <c r="G37" s="33"/>
      <c r="I37" s="38"/>
    </row>
    <row r="38" spans="2:7" ht="12.75">
      <c r="B38" s="1" t="s">
        <v>21</v>
      </c>
      <c r="C38" s="6"/>
      <c r="D38" s="33"/>
      <c r="F38" s="33"/>
      <c r="G38" s="33"/>
    </row>
    <row r="39" spans="2:9" ht="12.75">
      <c r="B39" s="1" t="s">
        <v>5</v>
      </c>
      <c r="C39" s="6"/>
      <c r="D39" s="33"/>
      <c r="F39" s="33"/>
      <c r="G39" s="33"/>
      <c r="I39" s="38"/>
    </row>
    <row r="40" spans="2:7" ht="12.75">
      <c r="B40" s="1" t="s">
        <v>22</v>
      </c>
      <c r="C40" s="6"/>
      <c r="D40" s="33"/>
      <c r="E40" s="33"/>
      <c r="F40" s="33"/>
      <c r="G40" s="33"/>
    </row>
    <row r="41" spans="2:7" ht="12.75">
      <c r="B41" s="1" t="s">
        <v>70</v>
      </c>
      <c r="C41" s="6"/>
      <c r="D41" s="33"/>
      <c r="E41" s="33"/>
      <c r="F41" s="33"/>
      <c r="G41" s="33"/>
    </row>
    <row r="42" spans="2:7" ht="12.75">
      <c r="B42" s="1"/>
      <c r="C42" s="6"/>
      <c r="D42" s="33"/>
      <c r="E42" s="33"/>
      <c r="F42" s="33"/>
      <c r="G42" s="33"/>
    </row>
    <row r="43" spans="2:7" ht="12.75">
      <c r="B43" s="1"/>
      <c r="C43" s="6"/>
      <c r="D43" s="33"/>
      <c r="E43" s="33"/>
      <c r="F43" s="33"/>
      <c r="G43" s="33"/>
    </row>
    <row r="44" spans="2:7" ht="12.75">
      <c r="B44" s="1"/>
      <c r="C44" s="6"/>
      <c r="D44" s="50"/>
      <c r="E44" s="50"/>
      <c r="F44" s="33"/>
      <c r="G44" s="33"/>
    </row>
    <row r="45" spans="2:7" ht="12.75">
      <c r="B45" s="1"/>
      <c r="C45" s="6"/>
      <c r="D45" s="50"/>
      <c r="E45" s="50"/>
      <c r="F45" s="33"/>
      <c r="G45" s="33"/>
    </row>
    <row r="46" spans="2:7" ht="12.75">
      <c r="B46" s="1"/>
      <c r="C46" s="7"/>
      <c r="D46" s="50"/>
      <c r="E46" s="50"/>
      <c r="F46" s="33"/>
      <c r="G46" s="33"/>
    </row>
    <row r="47" spans="2:7" ht="12.75">
      <c r="B47" s="53" t="s">
        <v>13</v>
      </c>
      <c r="C47" s="160">
        <f>SUM(C37:C46)</f>
        <v>0</v>
      </c>
      <c r="D47" s="50"/>
      <c r="E47" s="50"/>
      <c r="F47" s="33"/>
      <c r="G47" s="33"/>
    </row>
    <row r="48" spans="4:7" ht="12.75">
      <c r="D48" s="50"/>
      <c r="E48" s="50"/>
      <c r="F48" s="33"/>
      <c r="G48" s="33"/>
    </row>
    <row r="49" spans="4:5" ht="12.75">
      <c r="D49" s="52"/>
      <c r="E49" s="52"/>
    </row>
    <row r="50" spans="2:7" ht="15.75" customHeight="1">
      <c r="B50" s="166" t="s">
        <v>25</v>
      </c>
      <c r="C50" s="167">
        <f>C47</f>
        <v>0</v>
      </c>
      <c r="D50" s="248" t="s">
        <v>24</v>
      </c>
      <c r="E50" s="249"/>
      <c r="F50" s="249"/>
      <c r="G50" s="250"/>
    </row>
    <row r="51" spans="2:13" ht="12.75">
      <c r="B51" s="166" t="s">
        <v>18</v>
      </c>
      <c r="C51" s="168">
        <f>'Lönekostnad och årsarbetskraft'!C41</f>
        <v>0</v>
      </c>
      <c r="D51" s="245" t="s">
        <v>16</v>
      </c>
      <c r="E51" s="246"/>
      <c r="F51" s="246"/>
      <c r="G51" s="247"/>
      <c r="I51" s="75"/>
      <c r="J51" s="75"/>
      <c r="K51" s="75"/>
      <c r="L51" s="75"/>
      <c r="M51" s="75"/>
    </row>
    <row r="52" spans="2:7" ht="29.25" customHeight="1">
      <c r="B52" s="166" t="s">
        <v>99</v>
      </c>
      <c r="C52" s="169" t="e">
        <f>C50/C51</f>
        <v>#DIV/0!</v>
      </c>
      <c r="D52" s="236" t="s">
        <v>101</v>
      </c>
      <c r="E52" s="237"/>
      <c r="F52" s="237"/>
      <c r="G52" s="238"/>
    </row>
    <row r="53" spans="4:7" ht="12.75">
      <c r="D53" s="33"/>
      <c r="E53" s="33"/>
      <c r="F53" s="33"/>
      <c r="G53" s="33"/>
    </row>
    <row r="54" spans="4:7" ht="12.75">
      <c r="D54" s="33"/>
      <c r="E54" s="33"/>
      <c r="F54" s="33"/>
      <c r="G54" s="33"/>
    </row>
    <row r="55" spans="2:13" ht="12.75">
      <c r="B55" s="166" t="s">
        <v>18</v>
      </c>
      <c r="C55" s="168">
        <f>'Lönekostnad och årsarbetskraft'!C49</f>
        <v>0</v>
      </c>
      <c r="D55" s="245" t="s">
        <v>16</v>
      </c>
      <c r="E55" s="246"/>
      <c r="F55" s="246"/>
      <c r="G55" s="247"/>
      <c r="I55" s="75"/>
      <c r="J55" s="75"/>
      <c r="K55" s="75"/>
      <c r="L55" s="75"/>
      <c r="M55" s="75"/>
    </row>
    <row r="56" spans="2:13" ht="25.5">
      <c r="B56" s="164" t="s">
        <v>20</v>
      </c>
      <c r="C56" s="170" t="e">
        <f>C55*C32</f>
        <v>#DIV/0!</v>
      </c>
      <c r="D56" s="236" t="s">
        <v>129</v>
      </c>
      <c r="E56" s="237"/>
      <c r="F56" s="237"/>
      <c r="G56" s="238"/>
      <c r="I56" s="75"/>
      <c r="J56" s="75"/>
      <c r="K56" s="75"/>
      <c r="L56" s="75"/>
      <c r="M56" s="75"/>
    </row>
    <row r="57" spans="2:7" ht="15.75" customHeight="1">
      <c r="B57" s="166" t="s">
        <v>25</v>
      </c>
      <c r="C57" s="171">
        <f>C47</f>
        <v>0</v>
      </c>
      <c r="D57" s="248" t="s">
        <v>24</v>
      </c>
      <c r="E57" s="249"/>
      <c r="F57" s="249"/>
      <c r="G57" s="250"/>
    </row>
    <row r="58" spans="2:7" ht="29.25" customHeight="1">
      <c r="B58" s="73" t="s">
        <v>112</v>
      </c>
      <c r="C58" s="172" t="e">
        <f>C56+C57</f>
        <v>#DIV/0!</v>
      </c>
      <c r="D58" s="33"/>
      <c r="E58" s="33"/>
      <c r="F58" s="33"/>
      <c r="G58" s="33"/>
    </row>
    <row r="59" spans="4:7" ht="8.25" customHeight="1">
      <c r="D59" s="33"/>
      <c r="E59" s="33"/>
      <c r="F59" s="33"/>
      <c r="G59" s="33"/>
    </row>
    <row r="60" spans="2:7" ht="12.75">
      <c r="B60" s="74" t="s">
        <v>102</v>
      </c>
      <c r="C60" s="167" t="e">
        <f>C32+C52</f>
        <v>#DIV/0!</v>
      </c>
      <c r="D60" s="33"/>
      <c r="E60" s="33"/>
      <c r="F60" s="33"/>
      <c r="G60" s="33"/>
    </row>
    <row r="61" spans="2:7" ht="12.75">
      <c r="B61" s="53"/>
      <c r="D61" s="33"/>
      <c r="E61" s="33"/>
      <c r="F61" s="33"/>
      <c r="G61" s="33"/>
    </row>
    <row r="62" spans="4:7" ht="13.5" thickBot="1">
      <c r="D62" s="33"/>
      <c r="E62" s="33"/>
      <c r="F62" s="33"/>
      <c r="G62" s="33"/>
    </row>
    <row r="63" spans="2:7" ht="25.5">
      <c r="B63" s="101" t="s">
        <v>98</v>
      </c>
      <c r="C63" s="102"/>
      <c r="D63" s="33"/>
      <c r="E63" s="33"/>
      <c r="F63" s="33"/>
      <c r="G63" s="33"/>
    </row>
    <row r="64" spans="2:8" ht="12.75" customHeight="1">
      <c r="B64" s="234" t="s">
        <v>100</v>
      </c>
      <c r="C64" s="232" t="e">
        <f>C32</f>
        <v>#DIV/0!</v>
      </c>
      <c r="D64" s="38"/>
      <c r="E64" s="38"/>
      <c r="F64" s="38"/>
      <c r="G64" s="38"/>
      <c r="H64" s="38"/>
    </row>
    <row r="65" spans="2:8" ht="12.75" customHeight="1">
      <c r="B65" s="235"/>
      <c r="C65" s="233"/>
      <c r="D65" s="38"/>
      <c r="E65" s="38"/>
      <c r="F65" s="38"/>
      <c r="G65" s="38"/>
      <c r="H65" s="38"/>
    </row>
    <row r="66" spans="2:8" ht="12.75" customHeight="1">
      <c r="B66" s="103"/>
      <c r="C66" s="98"/>
      <c r="D66" s="38"/>
      <c r="E66" s="38"/>
      <c r="F66" s="38"/>
      <c r="G66" s="38"/>
      <c r="H66" s="38"/>
    </row>
    <row r="67" spans="2:8" ht="12.75" customHeight="1">
      <c r="B67" s="234" t="s">
        <v>99</v>
      </c>
      <c r="C67" s="232" t="e">
        <f>C52</f>
        <v>#DIV/0!</v>
      </c>
      <c r="D67" s="38"/>
      <c r="E67" s="38"/>
      <c r="F67" s="38"/>
      <c r="G67" s="38"/>
      <c r="H67" s="38"/>
    </row>
    <row r="68" spans="2:8" ht="12.75" customHeight="1">
      <c r="B68" s="235"/>
      <c r="C68" s="233"/>
      <c r="D68" s="38"/>
      <c r="E68" s="38"/>
      <c r="F68" s="38"/>
      <c r="G68" s="38"/>
      <c r="H68" s="38"/>
    </row>
    <row r="69" spans="2:8" ht="12.75" customHeight="1" thickBot="1">
      <c r="B69" s="104"/>
      <c r="C69" s="105"/>
      <c r="D69" s="38"/>
      <c r="E69" s="38"/>
      <c r="F69" s="38"/>
      <c r="G69" s="38"/>
      <c r="H69" s="38"/>
    </row>
    <row r="70" spans="4:8" ht="12.75" customHeight="1">
      <c r="D70" s="50"/>
      <c r="E70" s="50"/>
      <c r="F70" s="33"/>
      <c r="G70" s="33"/>
      <c r="H70" s="38"/>
    </row>
    <row r="71" spans="4:8" ht="12.75" customHeight="1">
      <c r="D71" s="50"/>
      <c r="E71" s="50"/>
      <c r="F71" s="33"/>
      <c r="G71" s="33"/>
      <c r="H71" s="38"/>
    </row>
    <row r="72" spans="2:8" s="46" customFormat="1" ht="12.75">
      <c r="B72" s="33"/>
      <c r="C72" s="33"/>
      <c r="D72" s="49"/>
      <c r="E72" s="49"/>
      <c r="F72" s="50"/>
      <c r="G72" s="50"/>
      <c r="H72" s="38"/>
    </row>
    <row r="73" ht="14.25" customHeight="1">
      <c r="H73" s="38"/>
    </row>
    <row r="74" ht="14.25" customHeight="1"/>
    <row r="75" spans="4:7" ht="14.25" customHeight="1">
      <c r="D75" s="33"/>
      <c r="E75" s="33"/>
      <c r="F75" s="33"/>
      <c r="G75" s="33"/>
    </row>
    <row r="76" spans="1:8" ht="14.25" customHeight="1">
      <c r="A76" s="38"/>
      <c r="D76" s="33"/>
      <c r="E76" s="33"/>
      <c r="F76" s="33"/>
      <c r="G76" s="33"/>
      <c r="H76" s="38"/>
    </row>
    <row r="77" spans="1:8" ht="14.25" customHeight="1">
      <c r="A77" s="38"/>
      <c r="D77" s="33"/>
      <c r="E77" s="33"/>
      <c r="F77" s="33"/>
      <c r="G77" s="33"/>
      <c r="H77" s="38"/>
    </row>
    <row r="78" spans="1:8" ht="14.25" customHeight="1">
      <c r="A78" s="38"/>
      <c r="D78" s="33"/>
      <c r="E78" s="33"/>
      <c r="F78" s="33"/>
      <c r="G78" s="33"/>
      <c r="H78" s="38"/>
    </row>
    <row r="79" spans="4:8" ht="12.75" customHeight="1">
      <c r="D79" s="33"/>
      <c r="E79" s="33"/>
      <c r="F79" s="33"/>
      <c r="G79" s="33"/>
      <c r="H79" s="38"/>
    </row>
    <row r="80" spans="4:8" ht="12.75" customHeight="1">
      <c r="D80" s="33"/>
      <c r="E80" s="33"/>
      <c r="F80" s="33"/>
      <c r="G80" s="33"/>
      <c r="H80" s="38"/>
    </row>
    <row r="83" spans="4:7" ht="12.75">
      <c r="D83" s="33"/>
      <c r="E83" s="33"/>
      <c r="F83" s="33"/>
      <c r="G83" s="33"/>
    </row>
    <row r="88" ht="12.75" customHeight="1"/>
  </sheetData>
  <sheetProtection sheet="1" formatColumns="0" formatRows="0"/>
  <mergeCells count="37">
    <mergeCell ref="B4:G4"/>
    <mergeCell ref="D56:G56"/>
    <mergeCell ref="D30:G30"/>
    <mergeCell ref="D32:G32"/>
    <mergeCell ref="D55:G55"/>
    <mergeCell ref="D20:G20"/>
    <mergeCell ref="D21:G21"/>
    <mergeCell ref="D22:G22"/>
    <mergeCell ref="D23:G23"/>
    <mergeCell ref="D24:G24"/>
    <mergeCell ref="B36:G36"/>
    <mergeCell ref="D50:G50"/>
    <mergeCell ref="D16:G16"/>
    <mergeCell ref="D5:G5"/>
    <mergeCell ref="D6:G6"/>
    <mergeCell ref="D7:G7"/>
    <mergeCell ref="D8:G8"/>
    <mergeCell ref="D9:G9"/>
    <mergeCell ref="D31:G31"/>
    <mergeCell ref="D10:G10"/>
    <mergeCell ref="D11:G11"/>
    <mergeCell ref="D12:G12"/>
    <mergeCell ref="D13:G13"/>
    <mergeCell ref="D14:G14"/>
    <mergeCell ref="D15:G15"/>
    <mergeCell ref="D25:G25"/>
    <mergeCell ref="D19:G19"/>
    <mergeCell ref="C64:C65"/>
    <mergeCell ref="B64:B65"/>
    <mergeCell ref="B67:B68"/>
    <mergeCell ref="C67:C68"/>
    <mergeCell ref="D52:G52"/>
    <mergeCell ref="D17:G17"/>
    <mergeCell ref="D18:G18"/>
    <mergeCell ref="D26:G26"/>
    <mergeCell ref="D51:G51"/>
    <mergeCell ref="D57:G57"/>
  </mergeCells>
  <hyperlinks>
    <hyperlink ref="H1" location="Översikt!A1" display="Åter till översikten"/>
  </hyperlinks>
  <printOptions/>
  <pageMargins left="0.2362204724409449" right="0.2362204724409449" top="0.7480314960629921" bottom="0.7480314960629921" header="0.31496062992125984" footer="0.31496062992125984"/>
  <pageSetup fitToHeight="0" fitToWidth="1" horizontalDpi="600" verticalDpi="600" orientation="portrait" paperSize="9" scale="82" r:id="rId2"/>
  <rowBreaks count="1" manualBreakCount="1">
    <brk id="34" max="255" man="1"/>
  </rowBreaks>
  <drawing r:id="rId1"/>
</worksheet>
</file>

<file path=xl/worksheets/sheet7.xml><?xml version="1.0" encoding="utf-8"?>
<worksheet xmlns="http://schemas.openxmlformats.org/spreadsheetml/2006/main" xmlns:r="http://schemas.openxmlformats.org/officeDocument/2006/relationships">
  <dimension ref="A1:IV39"/>
  <sheetViews>
    <sheetView zoomScale="98" zoomScaleNormal="98" zoomScalePageLayoutView="0" workbookViewId="0" topLeftCell="A1">
      <selection activeCell="E34" sqref="E34"/>
    </sheetView>
  </sheetViews>
  <sheetFormatPr defaultColWidth="9.140625" defaultRowHeight="12.75"/>
  <cols>
    <col min="1" max="1" width="4.00390625" style="33" bestFit="1" customWidth="1"/>
    <col min="2" max="2" width="1.57421875" style="33" customWidth="1"/>
    <col min="3" max="3" width="32.57421875" style="33" customWidth="1"/>
    <col min="4" max="4" width="12.140625" style="33" customWidth="1"/>
    <col min="5" max="5" width="24.28125" style="33" customWidth="1"/>
    <col min="6" max="6" width="11.7109375" style="33" customWidth="1"/>
    <col min="7" max="8" width="9.140625" style="33" customWidth="1"/>
    <col min="9" max="9" width="5.7109375" style="33" customWidth="1"/>
    <col min="10" max="10" width="4.421875" style="33" customWidth="1"/>
    <col min="11" max="14" width="3.00390625" style="33" customWidth="1"/>
    <col min="15" max="15" width="27.140625" style="33" bestFit="1" customWidth="1"/>
    <col min="16" max="16" width="10.28125" style="33" customWidth="1"/>
    <col min="17" max="17" width="3.00390625" style="33" customWidth="1"/>
    <col min="18" max="21" width="9.140625" style="33" customWidth="1"/>
    <col min="22" max="22" width="12.8515625" style="33" customWidth="1"/>
    <col min="23" max="36" width="9.140625" style="33" customWidth="1"/>
  </cols>
  <sheetData>
    <row r="1" spans="1:18" ht="20.25">
      <c r="A1" s="20"/>
      <c r="C1" s="199" t="str">
        <f>DocTitel</f>
        <v>, , 2015</v>
      </c>
      <c r="R1" s="34" t="s">
        <v>41</v>
      </c>
    </row>
    <row r="2" spans="1:23" ht="12.75">
      <c r="A2" s="57"/>
      <c r="B2" s="57"/>
      <c r="C2" s="57"/>
      <c r="K2" s="38"/>
      <c r="P2" s="38"/>
      <c r="W2" s="38"/>
    </row>
    <row r="3" spans="1:23" ht="20.25">
      <c r="A3" s="20"/>
      <c r="C3" s="57"/>
      <c r="W3" s="38"/>
    </row>
    <row r="4" spans="3:23" ht="18">
      <c r="C4" s="198" t="s">
        <v>144</v>
      </c>
      <c r="D4" s="59"/>
      <c r="P4" s="38"/>
      <c r="W4" s="38"/>
    </row>
    <row r="5" spans="2:23" ht="12.75">
      <c r="B5" s="106"/>
      <c r="C5" s="106"/>
      <c r="D5" s="106"/>
      <c r="E5" s="106"/>
      <c r="F5" s="106"/>
      <c r="G5" s="106"/>
      <c r="H5" s="106"/>
      <c r="I5" s="106"/>
      <c r="J5" s="106"/>
      <c r="P5" s="38"/>
      <c r="W5" s="38"/>
    </row>
    <row r="6" spans="2:23" ht="12.75">
      <c r="B6" s="106"/>
      <c r="C6" s="107" t="s">
        <v>127</v>
      </c>
      <c r="D6" s="107"/>
      <c r="E6" s="108" t="e">
        <f>'Lönekostnad och årsarbetskraft'!C39</f>
        <v>#DIV/0!</v>
      </c>
      <c r="F6" s="109" t="s">
        <v>66</v>
      </c>
      <c r="G6" s="110"/>
      <c r="H6" s="110"/>
      <c r="I6" s="110"/>
      <c r="J6" s="106"/>
      <c r="P6" s="38"/>
      <c r="W6" s="38"/>
    </row>
    <row r="7" spans="2:23" ht="12.75">
      <c r="B7" s="106"/>
      <c r="C7" s="107"/>
      <c r="D7" s="107"/>
      <c r="E7" s="110"/>
      <c r="F7" s="110"/>
      <c r="G7" s="110"/>
      <c r="H7" s="110"/>
      <c r="I7" s="110"/>
      <c r="J7" s="106"/>
      <c r="P7" s="38"/>
      <c r="W7" s="38"/>
    </row>
    <row r="8" spans="2:16" ht="12.75">
      <c r="B8" s="106"/>
      <c r="C8" s="107" t="s">
        <v>94</v>
      </c>
      <c r="D8" s="107"/>
      <c r="E8" s="108" t="e">
        <f>KostGemSpec</f>
        <v>#DIV/0!</v>
      </c>
      <c r="F8" s="263" t="s">
        <v>14</v>
      </c>
      <c r="G8" s="264"/>
      <c r="H8" s="264"/>
      <c r="I8" s="264"/>
      <c r="J8" s="106"/>
      <c r="O8" s="33" t="s">
        <v>114</v>
      </c>
      <c r="P8" s="76" t="e">
        <f>E9/$E$12</f>
        <v>#DIV/0!</v>
      </c>
    </row>
    <row r="9" spans="2:16" ht="12.75">
      <c r="B9" s="106"/>
      <c r="C9" s="107" t="s">
        <v>79</v>
      </c>
      <c r="D9" s="107"/>
      <c r="E9" s="111" t="e">
        <f>'Gemensamma kostnader'!C67</f>
        <v>#DIV/0!</v>
      </c>
      <c r="F9" s="263" t="s">
        <v>14</v>
      </c>
      <c r="G9" s="264"/>
      <c r="H9" s="264"/>
      <c r="I9" s="264"/>
      <c r="J9" s="106"/>
      <c r="O9" s="33" t="s">
        <v>115</v>
      </c>
      <c r="P9" s="76" t="e">
        <f>E8/$E$12</f>
        <v>#DIV/0!</v>
      </c>
    </row>
    <row r="10" spans="2:16" ht="15" customHeight="1">
      <c r="B10" s="106"/>
      <c r="C10" s="112" t="s">
        <v>95</v>
      </c>
      <c r="D10" s="112"/>
      <c r="E10" s="176" t="e">
        <f>SUM(E6:E9)</f>
        <v>#DIV/0!</v>
      </c>
      <c r="F10" s="113"/>
      <c r="G10" s="113"/>
      <c r="H10" s="113"/>
      <c r="I10" s="113"/>
      <c r="J10" s="106"/>
      <c r="O10" s="33" t="s">
        <v>116</v>
      </c>
      <c r="P10" s="76" t="e">
        <f>E6/$E$12</f>
        <v>#DIV/0!</v>
      </c>
    </row>
    <row r="11" spans="2:10" ht="12.75">
      <c r="B11" s="106"/>
      <c r="C11" s="107"/>
      <c r="D11" s="107"/>
      <c r="E11" s="107"/>
      <c r="F11" s="107"/>
      <c r="G11" s="107"/>
      <c r="H11" s="107"/>
      <c r="I11" s="107"/>
      <c r="J11" s="107"/>
    </row>
    <row r="12" spans="2:10" ht="12.75">
      <c r="B12" s="106"/>
      <c r="C12" s="107" t="s">
        <v>93</v>
      </c>
      <c r="D12" s="114"/>
      <c r="E12" s="115">
        <f>TidTillg</f>
        <v>0</v>
      </c>
      <c r="F12" s="263" t="s">
        <v>15</v>
      </c>
      <c r="G12" s="264"/>
      <c r="H12" s="264"/>
      <c r="I12" s="264"/>
      <c r="J12" s="106"/>
    </row>
    <row r="13" spans="2:22" ht="12.75" customHeight="1">
      <c r="B13" s="106"/>
      <c r="C13" s="116"/>
      <c r="D13" s="113"/>
      <c r="E13" s="113"/>
      <c r="F13" s="113"/>
      <c r="G13" s="113"/>
      <c r="H13" s="113"/>
      <c r="I13" s="113"/>
      <c r="J13" s="106"/>
      <c r="V13" s="38"/>
    </row>
    <row r="14" spans="2:10" ht="12.75">
      <c r="B14" s="106"/>
      <c r="C14" s="106"/>
      <c r="D14" s="117" t="s">
        <v>97</v>
      </c>
      <c r="E14" s="118" t="e">
        <f>E10</f>
        <v>#DIV/0!</v>
      </c>
      <c r="F14" s="265" t="e">
        <f>" = "&amp;TEXT(E10/E12,"# ##0")&amp;" kr/tim"</f>
        <v>#DIV/0!</v>
      </c>
      <c r="G14" s="266"/>
      <c r="H14" s="119"/>
      <c r="I14" s="106"/>
      <c r="J14" s="106"/>
    </row>
    <row r="15" spans="2:10" ht="12.75">
      <c r="B15" s="106"/>
      <c r="C15" s="106"/>
      <c r="D15" s="117" t="s">
        <v>96</v>
      </c>
      <c r="E15" s="120">
        <f>E12</f>
        <v>0</v>
      </c>
      <c r="F15" s="266"/>
      <c r="G15" s="266"/>
      <c r="H15" s="119"/>
      <c r="I15" s="107"/>
      <c r="J15" s="107"/>
    </row>
    <row r="16" spans="2:10" ht="12.75">
      <c r="B16" s="106"/>
      <c r="C16" s="106"/>
      <c r="D16" s="106"/>
      <c r="E16" s="106"/>
      <c r="F16" s="106"/>
      <c r="G16" s="106"/>
      <c r="H16" s="106"/>
      <c r="I16" s="106"/>
      <c r="J16" s="106"/>
    </row>
    <row r="17" spans="2:10" ht="12.75">
      <c r="B17" s="106"/>
      <c r="C17" s="121"/>
      <c r="D17" s="112"/>
      <c r="E17" s="122"/>
      <c r="F17" s="123"/>
      <c r="G17" s="123"/>
      <c r="H17" s="123"/>
      <c r="I17" s="123"/>
      <c r="J17" s="106"/>
    </row>
    <row r="18" ht="13.5" thickBot="1"/>
    <row r="19" spans="2:10" ht="12.75">
      <c r="B19" s="124"/>
      <c r="C19" s="125" t="s">
        <v>31</v>
      </c>
      <c r="D19" s="126"/>
      <c r="E19" s="127"/>
      <c r="F19" s="126"/>
      <c r="G19" s="126"/>
      <c r="H19" s="126"/>
      <c r="I19" s="126"/>
      <c r="J19" s="128"/>
    </row>
    <row r="20" spans="2:10" ht="12.75">
      <c r="B20" s="87"/>
      <c r="C20" s="116"/>
      <c r="D20" s="123"/>
      <c r="E20" s="129"/>
      <c r="F20" s="123"/>
      <c r="G20" s="123"/>
      <c r="H20" s="123"/>
      <c r="I20" s="123"/>
      <c r="J20" s="130"/>
    </row>
    <row r="21" spans="1:256" s="14" customFormat="1" ht="14.25">
      <c r="A21" s="33"/>
      <c r="B21" s="87"/>
      <c r="C21" s="116"/>
      <c r="D21" s="123"/>
      <c r="E21" s="129"/>
      <c r="F21" s="123"/>
      <c r="G21" s="123"/>
      <c r="H21" s="123"/>
      <c r="I21" s="123"/>
      <c r="J21" s="130"/>
      <c r="K21" s="33"/>
      <c r="L21" s="33"/>
      <c r="M21" s="33"/>
      <c r="N21" s="33"/>
      <c r="O21" s="33"/>
      <c r="R21" s="33"/>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18" ht="15.75">
      <c r="A22" s="14"/>
      <c r="B22" s="131"/>
      <c r="C22" s="261" t="s">
        <v>6</v>
      </c>
      <c r="D22" s="262"/>
      <c r="E22" s="132" t="e">
        <f>E10/E12</f>
        <v>#DIV/0!</v>
      </c>
      <c r="F22" s="133"/>
      <c r="G22" s="133"/>
      <c r="H22" s="133"/>
      <c r="I22" s="133"/>
      <c r="J22" s="134"/>
      <c r="R22" s="65"/>
    </row>
    <row r="23" spans="2:18" ht="15" thickBot="1">
      <c r="B23" s="90"/>
      <c r="C23" s="135"/>
      <c r="D23" s="136"/>
      <c r="E23" s="91"/>
      <c r="F23" s="91"/>
      <c r="G23" s="91"/>
      <c r="H23" s="91"/>
      <c r="I23" s="91"/>
      <c r="J23" s="92"/>
      <c r="K23" s="14"/>
      <c r="L23" s="14"/>
      <c r="M23" s="14"/>
      <c r="N23" s="14"/>
      <c r="O23" s="14"/>
      <c r="R23" s="38"/>
    </row>
    <row r="24" spans="16:33" ht="15.75">
      <c r="P24" s="36"/>
      <c r="Q24" s="36"/>
      <c r="S24" s="36"/>
      <c r="T24" s="36"/>
      <c r="U24" s="36"/>
      <c r="V24" s="36"/>
      <c r="W24" s="36"/>
      <c r="X24" s="36"/>
      <c r="Y24" s="36"/>
      <c r="Z24" s="36"/>
      <c r="AA24" s="36"/>
      <c r="AB24" s="36"/>
      <c r="AC24" s="36"/>
      <c r="AD24" s="36"/>
      <c r="AE24" s="36"/>
      <c r="AF24" s="36"/>
      <c r="AG24" s="36"/>
    </row>
    <row r="25" spans="1:18" ht="15.75">
      <c r="A25" s="36"/>
      <c r="B25" s="36"/>
      <c r="C25" s="36" t="s">
        <v>30</v>
      </c>
      <c r="D25" s="36"/>
      <c r="E25" s="36"/>
      <c r="F25" s="36"/>
      <c r="G25" s="36"/>
      <c r="H25" s="36"/>
      <c r="I25" s="36"/>
      <c r="J25" s="36"/>
      <c r="R25" s="36"/>
    </row>
    <row r="26" spans="2:15" ht="15.75">
      <c r="B26" s="106"/>
      <c r="C26" s="137"/>
      <c r="D26" s="107"/>
      <c r="E26" s="106"/>
      <c r="F26" s="106"/>
      <c r="G26" s="106"/>
      <c r="H26" s="106"/>
      <c r="I26" s="106"/>
      <c r="J26" s="106"/>
      <c r="K26" s="36"/>
      <c r="L26" s="36"/>
      <c r="M26" s="36"/>
      <c r="N26" s="36"/>
      <c r="O26" s="36"/>
    </row>
    <row r="27" spans="2:10" ht="12.75">
      <c r="B27" s="106"/>
      <c r="C27" s="107" t="s">
        <v>26</v>
      </c>
      <c r="D27" s="107"/>
      <c r="E27" s="138">
        <f>'Generella uppgifter'!C8</f>
        <v>2015</v>
      </c>
      <c r="F27" s="138">
        <f>E27+1</f>
        <v>2016</v>
      </c>
      <c r="G27" s="138">
        <f>F27+1</f>
        <v>2017</v>
      </c>
      <c r="H27" s="138">
        <f>G27+1</f>
        <v>2018</v>
      </c>
      <c r="I27" s="106"/>
      <c r="J27" s="106"/>
    </row>
    <row r="28" spans="2:14" ht="12.75">
      <c r="B28" s="106"/>
      <c r="C28" s="107" t="s">
        <v>27</v>
      </c>
      <c r="D28" s="107"/>
      <c r="E28" s="177"/>
      <c r="F28" s="177"/>
      <c r="G28" s="177"/>
      <c r="H28" s="177"/>
      <c r="I28" s="106"/>
      <c r="J28" s="106"/>
      <c r="N28" s="72"/>
    </row>
    <row r="29" spans="2:10" ht="12.75">
      <c r="B29" s="106"/>
      <c r="C29" s="107" t="s">
        <v>29</v>
      </c>
      <c r="D29" s="107"/>
      <c r="E29" s="139">
        <f>IF(ISERROR(E28*$E$22),"",E28*$E$22)</f>
      </c>
      <c r="F29" s="139">
        <f>IF(ISERROR(F28*E30),"",F28*E30)</f>
      </c>
      <c r="G29" s="139">
        <f>IF(ISERROR(G28*F30),"",G28*F30)</f>
      </c>
      <c r="H29" s="139">
        <f>IF(ISERROR(H28*G30),"",H28*G30)</f>
      </c>
      <c r="I29" s="106"/>
      <c r="J29" s="106"/>
    </row>
    <row r="30" spans="2:10" ht="25.5">
      <c r="B30" s="106"/>
      <c r="C30" s="137" t="s">
        <v>28</v>
      </c>
      <c r="D30" s="107"/>
      <c r="E30" s="139">
        <f>IF(ISERROR($E$22+E29),"",$E$22+E29)</f>
      </c>
      <c r="F30" s="139">
        <f>IF(ISERROR($E$30+F29),"",$E$30+F29)</f>
      </c>
      <c r="G30" s="139">
        <f>IF(ISERROR($F$30+G29),"",$F$30+G29)</f>
      </c>
      <c r="H30" s="139">
        <f>IF(ISERROR($G$30+H29),"",$G$30+H29)</f>
      </c>
      <c r="I30" s="106"/>
      <c r="J30" s="106"/>
    </row>
    <row r="31" spans="2:10" ht="12.75">
      <c r="B31" s="106"/>
      <c r="C31" s="106"/>
      <c r="D31" s="106"/>
      <c r="E31" s="106"/>
      <c r="F31" s="106"/>
      <c r="G31" s="106"/>
      <c r="H31" s="106"/>
      <c r="I31" s="106"/>
      <c r="J31" s="106"/>
    </row>
    <row r="37" ht="12.75">
      <c r="E37" s="38"/>
    </row>
    <row r="38" ht="12.75">
      <c r="E38" s="38"/>
    </row>
    <row r="39" ht="12.75">
      <c r="E39" s="38"/>
    </row>
  </sheetData>
  <sheetProtection sheet="1" formatColumns="0" formatRows="0"/>
  <mergeCells count="5">
    <mergeCell ref="C22:D22"/>
    <mergeCell ref="F12:I12"/>
    <mergeCell ref="F8:I8"/>
    <mergeCell ref="F9:I9"/>
    <mergeCell ref="F14:G15"/>
  </mergeCells>
  <hyperlinks>
    <hyperlink ref="R1" location="Översikt!A1" display="Åter till översikten"/>
  </hyperlinks>
  <printOptions/>
  <pageMargins left="0.7086614173228347" right="0.7086614173228347" top="0.7480314960629921" bottom="0.7480314960629921" header="0.31496062992125984" footer="0.31496062992125984"/>
  <pageSetup cellComments="atEnd" fitToHeight="0" horizontalDpi="600" verticalDpi="600" orientation="landscape" paperSize="9" scale="89" r:id="rId2"/>
  <colBreaks count="1" manualBreakCount="1">
    <brk id="11" max="38" man="1"/>
  </colBreaks>
  <drawing r:id="rId1"/>
</worksheet>
</file>

<file path=xl/worksheets/sheet8.xml><?xml version="1.0" encoding="utf-8"?>
<worksheet xmlns="http://schemas.openxmlformats.org/spreadsheetml/2006/main" xmlns:r="http://schemas.openxmlformats.org/officeDocument/2006/relationships">
  <dimension ref="B4:G14"/>
  <sheetViews>
    <sheetView showGridLines="0" zoomScalePageLayoutView="0" workbookViewId="0" topLeftCell="A1">
      <selection activeCell="F4" sqref="F4"/>
    </sheetView>
  </sheetViews>
  <sheetFormatPr defaultColWidth="9.140625" defaultRowHeight="12.75"/>
  <cols>
    <col min="2" max="2" width="32.140625" style="0" bestFit="1" customWidth="1"/>
    <col min="5" max="5" width="17.28125" style="0" bestFit="1" customWidth="1"/>
    <col min="6" max="6" width="11.00390625" style="0" bestFit="1" customWidth="1"/>
    <col min="7" max="7" width="17.28125" style="0" bestFit="1" customWidth="1"/>
  </cols>
  <sheetData>
    <row r="4" spans="2:6" ht="12.75">
      <c r="B4" s="12" t="s">
        <v>32</v>
      </c>
      <c r="E4" t="s">
        <v>84</v>
      </c>
      <c r="F4" s="189">
        <v>1</v>
      </c>
    </row>
    <row r="5" ht="12.75">
      <c r="B5" s="12" t="s">
        <v>34</v>
      </c>
    </row>
    <row r="6" ht="12.75">
      <c r="B6" s="12" t="s">
        <v>35</v>
      </c>
    </row>
    <row r="7" ht="12.75">
      <c r="B7" s="12" t="s">
        <v>36</v>
      </c>
    </row>
    <row r="8" ht="12.75">
      <c r="B8" s="12" t="s">
        <v>37</v>
      </c>
    </row>
    <row r="9" spans="2:7" ht="12.75">
      <c r="B9" s="12" t="s">
        <v>38</v>
      </c>
      <c r="E9" s="181" t="s">
        <v>119</v>
      </c>
      <c r="F9" s="182"/>
      <c r="G9" s="182"/>
    </row>
    <row r="10" spans="2:7" ht="12.75">
      <c r="B10" s="12" t="s">
        <v>39</v>
      </c>
      <c r="E10" s="182"/>
      <c r="F10" s="182" t="s">
        <v>118</v>
      </c>
      <c r="G10" s="182" t="s">
        <v>117</v>
      </c>
    </row>
    <row r="11" spans="2:7" ht="12.75">
      <c r="B11" s="12" t="s">
        <v>40</v>
      </c>
      <c r="E11" s="182">
        <f>IF(F11=0,"","Faktiskt arbetad tid")</f>
      </c>
      <c r="F11" s="183">
        <f>TidProdManOther</f>
        <v>0</v>
      </c>
      <c r="G11" s="183"/>
    </row>
    <row r="12" spans="5:7" ht="12.75">
      <c r="E12" s="182">
        <f>IF(F12=0,"","Frånvaro")</f>
      </c>
      <c r="F12" s="184">
        <f>TidPersManOther</f>
        <v>0</v>
      </c>
      <c r="G12" s="183"/>
    </row>
    <row r="13" spans="5:7" ht="12.75">
      <c r="E13" s="182">
        <f>IF(G13=0,"","Handläggningstid")</f>
      </c>
      <c r="F13" s="183"/>
      <c r="G13" s="183">
        <f>TidTillg</f>
        <v>0</v>
      </c>
    </row>
    <row r="14" spans="5:7" ht="12.75">
      <c r="E14" s="182">
        <f>IF(G14=0,"","Övrig tid")</f>
      </c>
      <c r="F14" s="183"/>
      <c r="G14" s="184">
        <f>TidProdManOther-TidTillg</f>
        <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Anders Apelgren</dc:creator>
  <cp:keywords/>
  <dc:description/>
  <cp:lastModifiedBy>Södergren Lisa</cp:lastModifiedBy>
  <cp:lastPrinted>2015-04-10T12:44:12Z</cp:lastPrinted>
  <dcterms:created xsi:type="dcterms:W3CDTF">2014-05-15T08:57:55Z</dcterms:created>
  <dcterms:modified xsi:type="dcterms:W3CDTF">2015-04-29T11:36:02Z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